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CDA54219-2CAE-4320-90A3-18288B1FD7D3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B-5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<sst xmlns="http://schemas.openxmlformats.org/spreadsheetml/2006/main" count="65" uniqueCount="44">
  <si>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</si>
  <si>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</si>
  <si>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</si>
  <si>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</si>
  <si>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</si>
  <si>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</si>
  <si>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</si>
  <si>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</si>
  <si>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</si>
  <si>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</si>
  <si>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</si>
  <si>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</si>
  <si>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</si>
  <si>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</si>
  <si>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</si>
  <si>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</si>
  <si>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</si>
  <si>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</si>
  <si>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</si>
  <si>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</si>
  <si>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</si>
  <si>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</si>
  <si>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</si>
  <si>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</si>
  <si>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</si>
  <si>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</si>
  <si>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</si>
  <si>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</si>
  <si>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</si>
  <si>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</si>
  <si>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</si>
  <si>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</si>
  <si>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</si>
  <si>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</si>
  <si>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</si>
  <si>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</si>
  <si>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</si>
  <si>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</si>
  <si>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</si>
  <si>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Zielvolumen Elektrophil</t>
  </si>
  <si>
    <t>lil</t>
  </si>
  <si>
    <t>AB-</t>
  </si>
  <si>
    <t>DMSO</t>
  </si>
  <si>
    <t>3M-Py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</si>
</sst>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"/>
    <numFmt numFmtId="166" formatCode="0.0"/>
    <numFmt numFmtId="167" formatCode="0.0000"/>
    <numFmt numFmtId="168" formatCode="0.000000"/>
    <numFmt numFmtId="169" formatCode="0.0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  <xf numFmtId="169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27</xdr:row>
          <xdr:rowOff>161925</xdr:rowOff>
        </xdr:from>
        <xdr:to>
          <xdr:col>9</xdr:col>
          <xdr:colOff>771525</xdr:colOff>
          <xdr:row>33</xdr:row>
          <xdr:rowOff>142875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400050</xdr:colOff>
          <xdr:row>6</xdr:row>
          <xdr:rowOff>0</xdr:rowOff>
        </xdr:from>
        <xdr:to>
          <xdr:col>4</xdr:col>
          <xdr:colOff>1019175</xdr:colOff>
          <xdr:row>9</xdr:row>
          <xdr:rowOff>123825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E30" sqref="E30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9.570312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10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1.8</v>
      </c>
      <c r="C2" s="31" t="s">
        <v>10</v>
      </c>
      <c r="D2" s="46">
        <f>((B2/1000)/E2)*1000</f>
        <v>1.8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43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1.4853568569848905E-2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1.4853568569848906E-3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5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41</v>
      </c>
      <c r="I10" s="59">
        <v>51</v>
      </c>
      <c r="J10" s="58" t="s">
        <v>34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35</v>
      </c>
      <c r="H12" s="39" t="s">
        <v>42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38</v>
      </c>
      <c r="H13" s="1">
        <f>H16</f>
        <v>639</v>
      </c>
      <c r="I13" s="1" t="s">
        <v>21</v>
      </c>
    </row>
    <row r="14" spans="1:14">
      <c r="A14" s="35">
        <v>8</v>
      </c>
      <c r="B14" s="34">
        <f>B11*C14</f>
        <v>8.0000000000000007E-5</v>
      </c>
      <c r="C14" s="65">
        <f>$H$37*A14</f>
        <v>4.0000000000000003E-5</v>
      </c>
      <c r="D14" s="63">
        <f>($B$9*B14)/$B$7</f>
        <v>0.26929555555555557</v>
      </c>
      <c r="E14" s="20"/>
    </row>
    <row r="15" spans="1:14">
      <c r="A15" s="35">
        <v>16</v>
      </c>
      <c r="B15" s="34">
        <f>$B$11*C15</f>
        <v>1.6000000000000001E-4</v>
      </c>
      <c r="C15" s="65">
        <f>$H$37*A15</f>
        <v>8.0000000000000007E-5</v>
      </c>
      <c r="D15" s="63">
        <f>($B$9*B15)/$B$7</f>
        <v>0.53859111111111113</v>
      </c>
      <c r="E15" s="20"/>
    </row>
    <row r="16" spans="1:14" ht="15">
      <c r="A16" s="35">
        <v>24</v>
      </c>
      <c r="B16" s="34">
        <f>$B$11*C16</f>
        <v>2.4000000000000003E-4</v>
      </c>
      <c r="C16" s="65">
        <f>$H$37*A16</f>
        <v>1.2000000000000002E-4</v>
      </c>
      <c r="D16" s="63">
        <f>($B$9*B16)/$B$7</f>
        <v>0.80788666666666675</v>
      </c>
      <c r="E16" s="20"/>
      <c r="F16" s="16"/>
      <c r="G16" s="42" t="s">
        <v>20</v>
      </c>
      <c r="H16" s="53">
        <v>639</v>
      </c>
      <c r="I16" s="14" t="s">
        <v>21</v>
      </c>
    </row>
    <row r="17" spans="1:10" ht="15">
      <c r="A17" s="35">
        <v>32</v>
      </c>
      <c r="B17" s="34">
        <f>$B$11*C17</f>
        <v>3.2000000000000003E-4</v>
      </c>
      <c r="C17" s="65">
        <f>$H$37*A17</f>
        <v>1.6000000000000001E-4</v>
      </c>
      <c r="D17" s="63">
        <f>($B$9*B17)/$B$7</f>
        <v>1.0771822222222223</v>
      </c>
      <c r="E17" s="20"/>
      <c r="F17" s="16"/>
      <c r="G17" s="2" t="s">
        <v>22</v>
      </c>
      <c r="H17" s="39">
        <v>150000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0.3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2.6929555555555558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1.9999999999999999E-6</v>
      </c>
      <c r="I21" s="54" t="s">
        <v>5</v>
      </c>
    </row>
    <row r="22" spans="1:10" ht="15">
      <c r="A22" s="17"/>
      <c r="E22" s="16"/>
      <c r="G22" s="15" t="s">
        <v>27</v>
      </c>
      <c r="H22" s="55">
        <v>5.0000000000000004E-6</v>
      </c>
      <c r="I22" s="54" t="s">
        <v>5</v>
      </c>
    </row>
    <row r="23" spans="1:10" ht="15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2.7</v>
      </c>
      <c r="H25" s="1" t="s">
        <v>10</v>
      </c>
      <c r="I25" s="46">
        <f>((G25/1000)/J25)*1000</f>
        <v>2.7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416.27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40</v>
      </c>
      <c r="J27" s="38"/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6.4861748384462013E-3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6.4861748384462017E-4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39</v>
      </c>
      <c r="G32" s="39">
        <v>25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1.0000000000000001E-5</v>
      </c>
      <c r="H37" s="62">
        <f>H22</f>
        <v>5.0000000000000004E-6</v>
      </c>
      <c r="I37" s="11">
        <f>H37*1000</f>
        <v>5.0000000000000001E-3</v>
      </c>
      <c r="J37" s="27">
        <f>($G$32*G37)/$G$31</f>
        <v>0.38543518518518516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3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6" r:id="rId4">
          <objectPr defaultSize="0" r:id="rId5">
            <anchor moveWithCells="1">
              <from>
                <xdr:col>8</xdr:col>
                <xdr:colOff>304800</xdr:colOff>
                <xdr:row>27</xdr:row>
                <xdr:rowOff>161925</xdr:rowOff>
              </from>
              <to>
                <xdr:col>9</xdr:col>
                <xdr:colOff>771525</xdr:colOff>
                <xdr:row>33</xdr:row>
                <xdr:rowOff>142875</xdr:rowOff>
              </to>
            </anchor>
          </objectPr>
        </oleObject>
      </mc:Choice>
      <mc:Fallback>
        <oleObject progId="ChemDraw.Document.6.0" shapeId="2056" r:id="rId4"/>
      </mc:Fallback>
    </mc:AlternateContent>
    <mc:AlternateContent xmlns:mc="http://schemas.openxmlformats.org/markup-compatibility/2006">
      <mc:Choice Requires="x14">
        <oleObject progId="ChemDraw.Document.6.0" shapeId="2057" r:id="rId6">
          <objectPr defaultSize="0" r:id="rId7">
            <anchor moveWithCells="1">
              <from>
                <xdr:col>4</xdr:col>
                <xdr:colOff>400050</xdr:colOff>
                <xdr:row>6</xdr:row>
                <xdr:rowOff>0</xdr:rowOff>
              </from>
              <to>
                <xdr:col>4</xdr:col>
                <xdr:colOff>1019175</xdr:colOff>
                <xdr:row>9</xdr:row>
                <xdr:rowOff>123825</xdr:rowOff>
              </to>
            </anchor>
          </objectPr>
        </oleObject>
      </mc:Choice>
      <mc:Fallback>
        <oleObject progId="ChemDraw.Document.6.0" shapeId="2057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2023-08-20T12:20:01Z</dcterms:modified>
</cp:coreProperties>
</file>