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ippad\Desktop\Dissertation\data_package\literature_analysis\database_download\"/>
    </mc:Choice>
  </mc:AlternateContent>
  <bookViews>
    <workbookView xWindow="360" yWindow="270" windowWidth="14940" windowHeight="9150"/>
  </bookViews>
  <sheets>
    <sheet name="savedrecs" sheetId="1" r:id="rId1"/>
  </sheets>
  <calcPr calcId="162913"/>
</workbook>
</file>

<file path=xl/calcChain.xml><?xml version="1.0" encoding="utf-8"?>
<calcChain xmlns="http://schemas.openxmlformats.org/spreadsheetml/2006/main">
  <c r="BF2" i="1" l="1"/>
  <c r="BT2" i="1"/>
  <c r="BF3" i="1"/>
  <c r="BT3" i="1"/>
  <c r="BF4" i="1"/>
  <c r="BT4" i="1"/>
  <c r="BF5" i="1"/>
  <c r="BT5" i="1"/>
  <c r="BF6" i="1"/>
  <c r="BT6" i="1"/>
  <c r="BF7" i="1"/>
  <c r="BT7" i="1"/>
  <c r="BF8" i="1"/>
  <c r="BT8" i="1"/>
  <c r="BF9" i="1"/>
  <c r="BT9" i="1"/>
  <c r="BF10" i="1"/>
  <c r="BT10" i="1"/>
  <c r="BF11" i="1"/>
  <c r="BT11" i="1"/>
  <c r="BF12" i="1"/>
  <c r="BT12" i="1"/>
  <c r="BF13" i="1"/>
  <c r="BT13" i="1"/>
  <c r="BF14" i="1"/>
  <c r="BT14" i="1"/>
</calcChain>
</file>

<file path=xl/sharedStrings.xml><?xml version="1.0" encoding="utf-8"?>
<sst xmlns="http://schemas.openxmlformats.org/spreadsheetml/2006/main" count="830" uniqueCount="375">
  <si>
    <t>Publication Type</t>
  </si>
  <si>
    <t>Authors</t>
  </si>
  <si>
    <t>Book Authors</t>
  </si>
  <si>
    <t>Book Editors</t>
  </si>
  <si>
    <t>Book Group Authors</t>
  </si>
  <si>
    <t>Author Full Names</t>
  </si>
  <si>
    <t>Book Author Full Names</t>
  </si>
  <si>
    <t>Group Authors</t>
  </si>
  <si>
    <t>Article Title</t>
  </si>
  <si>
    <t>Source Title</t>
  </si>
  <si>
    <t>Book Series Title</t>
  </si>
  <si>
    <t>Book Series Subtitle</t>
  </si>
  <si>
    <t>Language</t>
  </si>
  <si>
    <t>Document Type</t>
  </si>
  <si>
    <t>Conference Title</t>
  </si>
  <si>
    <t>Conference Date</t>
  </si>
  <si>
    <t>Conference Location</t>
  </si>
  <si>
    <t>Conference Sponsor</t>
  </si>
  <si>
    <t>Conference Host</t>
  </si>
  <si>
    <t>Author Keywords</t>
  </si>
  <si>
    <t>Keywords Plus</t>
  </si>
  <si>
    <t>Abstract</t>
  </si>
  <si>
    <t>Addresses</t>
  </si>
  <si>
    <t>Affiliations</t>
  </si>
  <si>
    <t>Reprint Addresses</t>
  </si>
  <si>
    <t>Email Addresses</t>
  </si>
  <si>
    <t>Researcher Ids</t>
  </si>
  <si>
    <t>ORCIDs</t>
  </si>
  <si>
    <t>Funding Orgs</t>
  </si>
  <si>
    <t>Funding Name Preferred</t>
  </si>
  <si>
    <t>Funding Text</t>
  </si>
  <si>
    <t>Cited References</t>
  </si>
  <si>
    <t>Cited Reference Count</t>
  </si>
  <si>
    <t>Times Cited, WoS Core</t>
  </si>
  <si>
    <t>Times Cited, All Databases</t>
  </si>
  <si>
    <t>180 Day Usage Count</t>
  </si>
  <si>
    <t>Since 2013 Usage Count</t>
  </si>
  <si>
    <t>Publisher</t>
  </si>
  <si>
    <t>Publisher City</t>
  </si>
  <si>
    <t>Publisher Address</t>
  </si>
  <si>
    <t>ISSN</t>
  </si>
  <si>
    <t>eISSN</t>
  </si>
  <si>
    <t>ISBN</t>
  </si>
  <si>
    <t>Journal Abbreviation</t>
  </si>
  <si>
    <t>Journal ISO Abbreviation</t>
  </si>
  <si>
    <t>Publication Date</t>
  </si>
  <si>
    <t>Publication Year</t>
  </si>
  <si>
    <t>Volume</t>
  </si>
  <si>
    <t>Issue</t>
  </si>
  <si>
    <t>Part Number</t>
  </si>
  <si>
    <t>Supplement</t>
  </si>
  <si>
    <t>Special Issue</t>
  </si>
  <si>
    <t>Meeting Abstract</t>
  </si>
  <si>
    <t>Start Page</t>
  </si>
  <si>
    <t>End Page</t>
  </si>
  <si>
    <t>Article Number</t>
  </si>
  <si>
    <t>DOI</t>
  </si>
  <si>
    <t>DOI Link</t>
  </si>
  <si>
    <t>Book DOI</t>
  </si>
  <si>
    <t>Early Access Date</t>
  </si>
  <si>
    <t>Number of Pages</t>
  </si>
  <si>
    <t>WoS Categories</t>
  </si>
  <si>
    <t>Web of Science Index</t>
  </si>
  <si>
    <t>Research Areas</t>
  </si>
  <si>
    <t>IDS Number</t>
  </si>
  <si>
    <t>Pubmed Id</t>
  </si>
  <si>
    <t>Open Access Designations</t>
  </si>
  <si>
    <t>Highly Cited Status</t>
  </si>
  <si>
    <t>Hot Paper Status</t>
  </si>
  <si>
    <t>Date of Export</t>
  </si>
  <si>
    <t>UT (Unique WOS ID)</t>
  </si>
  <si>
    <t>Web of Science Record</t>
  </si>
  <si>
    <t>J</t>
  </si>
  <si>
    <t>Wang, JH; Li, GX; He, G; Chen, G</t>
  </si>
  <si>
    <t/>
  </si>
  <si>
    <t>Wang, Junhua; Li, Guo-Xing; He, Gang; Chen, Gong</t>
  </si>
  <si>
    <t>Photoredox-Mediated Minisci Alkylation of N-Heteroarenes using Carboxylic Acids and Hypervalent Iodine</t>
  </si>
  <si>
    <t>ASIAN JOURNAL OF ORGANIC CHEMISTRY</t>
  </si>
  <si>
    <t>English</t>
  </si>
  <si>
    <t>Article</t>
  </si>
  <si>
    <t>C-H activation; hypervalent iodine; Minisci alkylation; photoredox; radical</t>
  </si>
  <si>
    <t>C-H FUNCTIONALIZATION; VISIBLE-LIGHT; HETEROAROMATIC BASES; ELECTRON-TRANSFER; BOND ACTIVATION; VINYL HALIDES; CATALYSIS; ARYLATION; RADICALS; HETEROCYCLES</t>
  </si>
  <si>
    <t>A new protocol of photoredox-mediated Minisci alkylation of N-heteroarenes with aliphatic carboxylic acids has been developed. Using Ru(bpy)(3)Cl-2 as photocatalyst and acetoxybenziodoxole (BI-OAc) as oxidant, a variety of primary, secondary and tertiary alkyl groups can be efficiently incorporated into various electron-deficient N-heteroarenes. This protocol demonstrated excellent substrate scope and good functional group tolerance and can be applied to late-stage functionalization of complex molecules.</t>
  </si>
  <si>
    <t>[Wang, Junhua; Li, Guo-Xing; He, Gang; Chen, Gong] Nankai Univ, Coll Chem, State Key Lab, Tianjin 300071, Peoples R China; [Wang, Junhua; Li, Guo-Xing; He, Gang; Chen, Gong] Nankai Univ, Coll Chem, Inst Elementoorgan Chem, Tianjin 300071, Peoples R China; [He, Gang; Chen, Gong] Collaborat Innovat Ctr Chem Sci &amp; Engn Tianjin, Tianjin 300071, Peoples R China</t>
  </si>
  <si>
    <t>Nankai University; Nankai University</t>
  </si>
  <si>
    <t>Li, GX; Chen, G (corresponding author), Nankai Univ, Coll Chem, State Key Lab, Tianjin 300071, Peoples R China.;Li, GX; Chen, G (corresponding author), Nankai Univ, Coll Chem, Inst Elementoorgan Chem, Tianjin 300071, Peoples R China.;Chen, G (corresponding author), Collaborat Innovat Ctr Chem Sci &amp; Engn Tianjin, Tianjin 300071, Peoples R China.</t>
  </si>
  <si>
    <t>guoxing007@mail.nankai.edu.cn; gongchen@nankai.edu.cn</t>
  </si>
  <si>
    <t>Chen, Gong/A-8063-2013; He, Gang/AAW-5340-2020</t>
  </si>
  <si>
    <t>Chen, Gong/0000-0002-5067-9889; He, Gang/0000-0002-9064-3418; Li, Guo-Xing/0000-0003-0568-8556</t>
  </si>
  <si>
    <t>State Key Laboratory of Elemento-Organic Chemistry at Nankai University; NSFC [21421062, 21672105]; China Postdoctoral Science Foundation [2016M591383]</t>
  </si>
  <si>
    <t>State Key Laboratory of Elemento-Organic Chemistry at Nankai University; NSFC(National Natural Science Foundation of China (NSFC)); China Postdoctoral Science Foundation(China Postdoctoral Science Foundation)</t>
  </si>
  <si>
    <t>We gratefully thank the State Key Laboratory of Elemento-Organic Chemistry at Nankai University, NSFC 21421062, 21672105 and China Postdoctoral Science Foundation (2016M591383) for financial support of this work.</t>
  </si>
  <si>
    <t>WILEY-V C H VERLAG GMBH</t>
  </si>
  <si>
    <t>WEINHEIM</t>
  </si>
  <si>
    <t>POSTFACH 101161, 69451 WEINHEIM, GERMANY</t>
  </si>
  <si>
    <t>2193-5807</t>
  </si>
  <si>
    <t>2193-5815</t>
  </si>
  <si>
    <t>ASIAN J ORG CHEM</t>
  </si>
  <si>
    <t>Asian J. Org. Chem.</t>
  </si>
  <si>
    <t>JUL</t>
  </si>
  <si>
    <t>SI</t>
  </si>
  <si>
    <t>10.1002/ajoc.201800197</t>
  </si>
  <si>
    <t>Chemistry, Organic</t>
  </si>
  <si>
    <t>Science Citation Index Expanded (SCI-EXPANDED); Index Chemicus (IC); Current Chemical Reactions (CCR-EXPANDED)</t>
  </si>
  <si>
    <t>Chemistry</t>
  </si>
  <si>
    <t>GM7DF</t>
  </si>
  <si>
    <t>Bronze</t>
  </si>
  <si>
    <t>2024-02-19</t>
  </si>
  <si>
    <t>WOS:000438338100014</t>
  </si>
  <si>
    <t>Rosadoni, E; Bombonato, E; Del Vecchio, A; Guariento, S; Ronchi, P; Bellina, F</t>
  </si>
  <si>
    <t>Rosadoni, Elisabetta; Bombonato, Elena; Del Vecchio, Antonio; Guariento, Sara; Ronchi, Paolo; Bellina, Fabio</t>
  </si>
  <si>
    <t>Direct Decarboxylative C-2 Alkylation of Azoles through Minisci-Type Coupling</t>
  </si>
  <si>
    <t>JOURNAL OF ORGANIC CHEMISTRY</t>
  </si>
  <si>
    <t>Article; Early Access</t>
  </si>
  <si>
    <t>H BOND ARYLATIONS; HETEROARENES; HETEROCYCLES; FUNCTIONALIZATION; CATALYST; ALKENES</t>
  </si>
  <si>
    <t>This note discusses the application of a Minisci-type reaction for the direct alkylation of azoles with carboxylic acids as radical precursors. Different reaction conditions were investigated to achieve high yield of the desired products, focusing on acid strength and solvent screening. Moreover, the reactivity of imidazoles with various carboxylic acids was investigated, showing good yield for most cases. The study reveals the potential of this approach for late-stage functionalization in drug discovery.</t>
  </si>
  <si>
    <t>[Rosadoni, Elisabetta; Del Vecchio, Antonio; Bellina, Fabio] Univ Pisa, Dept Chem &amp; Ind Chem, I-56124 Pisa, Italy; [Guariento, Sara; Ronchi, Paolo] Chiesi Farmaceut SpA, Chem Res &amp; Drug Design, I-43122 Parma, Italy; [Bombonato, Elena] Alma Mater Studiorum Univ Bologna, Dept Chem Giacomo Ciamician, I-40126 Bologna, Italy</t>
  </si>
  <si>
    <t>University of Pisa; Chiesi Pharmaceuticals Inc; University of Bologna</t>
  </si>
  <si>
    <t>Bellina, F (corresponding author), Univ Pisa, Dept Chem &amp; Ind Chem, I-56124 Pisa, Italy.;Ronchi, P (corresponding author), Chiesi Farmaceut SpA, Chem Res &amp; Drug Design, I-43122 Parma, Italy.</t>
  </si>
  <si>
    <t>p.ronchi@chiesi.com; fabio.bellina@unipi.it</t>
  </si>
  <si>
    <t>Del Vecchio, Antonio/0000-0001-9759-4420</t>
  </si>
  <si>
    <t>Chiesi Farmaceutici S.p.A.</t>
  </si>
  <si>
    <t>Chiesi Farmaceutici S.p.A.(Chiesi Pharmaceuticals Inc)</t>
  </si>
  <si>
    <t>The authors gratefully acknowledge Chiesi Farmaceutici S.p.A. for the support and the resources provided and Prof. Massimo Marcaccio, Department of Chemistry Giacomo Ciamician, Alma Mater Studiorum - University of Bologna, for the productive discussion on the subject.</t>
  </si>
  <si>
    <t>AMER CHEMICAL SOC</t>
  </si>
  <si>
    <t>WASHINGTON</t>
  </si>
  <si>
    <t>1155 16TH ST, NW, WASHINGTON, DC 20036 USA</t>
  </si>
  <si>
    <t>0022-3263</t>
  </si>
  <si>
    <t>1520-6904</t>
  </si>
  <si>
    <t>J ORG CHEM</t>
  </si>
  <si>
    <t>J. Org. Chem.</t>
  </si>
  <si>
    <t>2023 SEP 20</t>
  </si>
  <si>
    <t>10.1021/acs.joc.3c01625</t>
  </si>
  <si>
    <t>SEP 2023</t>
  </si>
  <si>
    <t>T5WP9</t>
  </si>
  <si>
    <t>WOS:001070012200001</t>
  </si>
  <si>
    <t>Wang, ZZ; Ji, XC; Zhao, JW; Huang, HW</t>
  </si>
  <si>
    <t>Wang, Zhongzhen; Ji, Xiaochen; Zhao, Jinwu; Huang, Huawen</t>
  </si>
  <si>
    <t>Visible-light-mediated photoredox decarbonylative Minisci-type alkylation with aldehydes under ambient air conditions</t>
  </si>
  <si>
    <t>GREEN CHEMISTRY</t>
  </si>
  <si>
    <t>C-H; CATALYSIS; PHOTOCATALYSIS; HETEROCYCLES; COPPER; OXYGEN; FUNCTIONALIZATION; CHEMISTRY; ARYLATION; INDOLES</t>
  </si>
  <si>
    <t>Visible-light-induced photoredox decarbonylative C-C bond formation with aldehydes is described for the first time. Minisci-type alkylation reactions of N-heteroarenes proceed smoothly at ambient temperature with air as the sole oxidant. The present sustainable protocol uses readily available organofluorescein as a photocatalyst, cheap and green oxidant and a sustainable power source, thus featuring potential for applications in late-stage modification of valuable molecules.</t>
  </si>
  <si>
    <t>[Wang, Zhongzhen; Ji, Xiaochen; Huang, Huawen] Xiangtan Univ, Coll Chem, Minist Educ,Key Lab Green Organ Synth &amp; Applicat, Key Lab Environm Friendly Chem &amp; Applicat Hunan P, Xiangtan 411105, Peoples R China; [Zhao, Jinwu] Guangdong Med Univ, Sch Pharm, Dongguan 523808, Peoples R China</t>
  </si>
  <si>
    <t>Xiangtan University; Guangdong Medical University</t>
  </si>
  <si>
    <t>Ji, XC; Huang, HW (corresponding author), Xiangtan Univ, Coll Chem, Minist Educ,Key Lab Green Organ Synth &amp; Applicat, Key Lab Environm Friendly Chem &amp; Applicat Hunan P, Xiangtan 411105, Peoples R China.;Zhao, JW (corresponding author), Guangdong Med Univ, Sch Pharm, Dongguan 523808, Peoples R China.</t>
  </si>
  <si>
    <t>xcji@xtu.edu.cn; jwzhao@gdmu.edu.cn; hwhuang@xtu.edu.cn</t>
  </si>
  <si>
    <t>zhao, jinwu/AAH-4230-2019; Ji, Xiaochen/AAY-2892-2020; huang, huawen/AAT-9428-2020</t>
  </si>
  <si>
    <t>Ji, Xiaochen/0000-0001-9533-0376; Wang, Zhong-zhen/0000-0003-3500-0409; Huang, Huawen/0000-0001-7079-1299</t>
  </si>
  <si>
    <t>National Natural Science Foundation of China [21502161, 21602187]; Science and Technology Planning Project of Hunan Province [2019RS2039]; Collaborative Innovation Center of New Chemical Technologies for Environmental Benignity and Efficient Resource Utilization</t>
  </si>
  <si>
    <t>National Natural Science Foundation of China(National Natural Science Foundation of China (NSFC)); Science and Technology Planning Project of Hunan Province; Collaborative Innovation Center of New Chemical Technologies for Environmental Benignity and Efficient Resource Utilization</t>
  </si>
  <si>
    <t>Support from the National Natural Science Foundation of China (21502161 and 21602187), the Science and Technology Planning Project of Hunan Province (2019RS2039), and the Collaborative Innovation Center of New Chemical Technologies for Environmental Benignity and Efficient Resource Utilization is gratefully acknowledged.</t>
  </si>
  <si>
    <t>ROYAL SOC CHEMISTRY</t>
  </si>
  <si>
    <t>CAMBRIDGE</t>
  </si>
  <si>
    <t>THOMAS GRAHAM HOUSE, SCIENCE PARK, MILTON RD, CAMBRIDGE CB4 0WF, CAMBS, ENGLAND</t>
  </si>
  <si>
    <t>1463-9262</t>
  </si>
  <si>
    <t>1463-9270</t>
  </si>
  <si>
    <t>GREEN CHEM</t>
  </si>
  <si>
    <t>Green Chem.</t>
  </si>
  <si>
    <t>OCT 21</t>
  </si>
  <si>
    <t>10.1039/c9gc03008e</t>
  </si>
  <si>
    <t>Chemistry, Multidisciplinary; Green &amp; Sustainable Science &amp; Technology</t>
  </si>
  <si>
    <t>Science Citation Index Expanded (SCI-EXPANDED); Current Chemical Reactions (CCR-EXPANDED)</t>
  </si>
  <si>
    <t>Chemistry; Science &amp; Technology - Other Topics</t>
  </si>
  <si>
    <t>JD9FE</t>
  </si>
  <si>
    <t>WOS:000490291800003</t>
  </si>
  <si>
    <t>Tang, RJ; Kang, L; Yang, L</t>
  </si>
  <si>
    <t>Tang, Ren-Jin; Kang, Lei; Yang, Luo</t>
  </si>
  <si>
    <t>Metal-Free Oxidative Decarbonylative Coupling of Aliphatic Aldehydes with Azaarenes: Successful Minisci-Type Alkylation of Various Heterocycles</t>
  </si>
  <si>
    <t>ADVANCED SYNTHESIS &amp; CATALYSIS</t>
  </si>
  <si>
    <t>aldehydes; alkylation; decarbonylation; heterocycles; metal-free conditions</t>
  </si>
  <si>
    <t>H BOND FUNCTIONALIZATION; HETEROAROMATIC BASES; AROMATIC-ALDEHYDES; N-OXIDES; IODOSOBENZENE DIACETATE; NUCLEOPHILIC-ADDITION; RADICAL-ADDITION; ACTIVATION; QUINOLINES; PYRIDINES</t>
  </si>
  <si>
    <t>A metal-free oxidative decarbonylative coupling of aliphatic aldehydes with various electron-deficient heterocycles has been developed. This reaction is supposed to be realized via a Minisci-type mechanism, based on the substrate scope, regioselectivity and radical trapping experiments. The ready availability of aliphatic aldehydes, metal-free conditions and broad substrate scope should make this method attractive for the late-stage alkylation of bioactive heterocycles.</t>
  </si>
  <si>
    <t>[Tang, Ren-Jin; Kang, Lei; Yang, Luo] Xiangtan Univ, Coll Chem, Xiangtan 411105, Hunan, Peoples R China</t>
  </si>
  <si>
    <t>Xiangtan University</t>
  </si>
  <si>
    <t>Yang, L (corresponding author), Xiangtan Univ, Coll Chem, Xiangtan 411105, Hunan, Peoples R China.</t>
  </si>
  <si>
    <t>yangluo@xtu.edu.cn</t>
  </si>
  <si>
    <t>Kang, Lei/AAH-7487-2019</t>
  </si>
  <si>
    <t>Kang, Lei/0000-0001-9383-3316; Yang, Luo/0000-0002-0061-0816</t>
  </si>
  <si>
    <t>National Natural Science Foundation of China [21202138]; Xiangtan University Academic Leader Program [11QDZ20]; New Teachers' Fund for Doctor Stations, Ministry of Education [20124301120007]; University Student Innovation Program, Ministry of Education [201210530008]; Project of Hunan Provincial Natural Science Foundation [13JJ4047, 12JJ7002]; Excellent Young Scientist Foundation of Hunan Provincial Education Department [13B114]</t>
  </si>
  <si>
    <t>National Natural Science Foundation of China(National Natural Science Foundation of China (NSFC)); Xiangtan University Academic Leader Program; New Teachers' Fund for Doctor Stations, Ministry of Education; University Student Innovation Program, Ministry of Education; Project of Hunan Provincial Natural Science Foundation; Excellent Young Scientist Foundation of Hunan Provincial Education Department</t>
  </si>
  <si>
    <t>This work was supported by the National Natural Science Foundation of China (21202138), Xiangtan University Academic Leader Program (11QDZ20), New Teachers' Fund for Doctor Stations, Ministry of Education (20124301120007), University Student Innovation Program, Ministry of Education (201210530008), Project of Hunan Provincial Natural Science Foundation (13JJ4047, 12JJ7002), and Excellent Young Scientist Foundation of Hunan Provincial Education Department (13B114).</t>
  </si>
  <si>
    <t>1615-4150</t>
  </si>
  <si>
    <t>1615-4169</t>
  </si>
  <si>
    <t>ADV SYNTH CATAL</t>
  </si>
  <si>
    <t>Adv. Synth. Catal.</t>
  </si>
  <si>
    <t>JUN 15</t>
  </si>
  <si>
    <t>10.1002/adsc.201500268</t>
  </si>
  <si>
    <t>Chemistry, Applied; Chemistry, Organic</t>
  </si>
  <si>
    <t>CK6XX</t>
  </si>
  <si>
    <t>WOS:000356373200011</t>
  </si>
  <si>
    <t>Dong, JY; Wang, Z; Wang, XC; Song, HJ; Liu, YX; Wang, QM</t>
  </si>
  <si>
    <t>Dong, Jianyang; Wang, Zhen; Wang, Xiaochen; Song, Hongjian; Liu, Yuxiu; Wang, Qingmin</t>
  </si>
  <si>
    <t>Metal-, Photocatalyst-, and Light-Free Minisci C-H Alkylation of N-Heteroarenes with Oxalates</t>
  </si>
  <si>
    <t>LATE-STAGE FUNCTIONALIZATION; TERTIARY ALCOHOLS; BOND ACTIVATION; HETEROCYCLES; ACIDS; SUBSTITUTIONS; CONSTRUCTION; PHOTOLYSIS; ARYLATION; RADICALS</t>
  </si>
  <si>
    <t>Herein, we report a mild protocol for metal-, photocatalyst-, and light-free Minisci C-H alkylation reactions of N-heteroarenes with alkyl oxalates derived from primary, secondary, and tertiary alcohols. The protocol uses environmentally benign persulfate as a stoichiometric oxidant and does not require high temperatures or large excesses of either of the substrates, making the procedure suitable for late-stage C-H alkylation of complex molecules. Notably, several pharmaceuticals and natural products could be functionalized or prepared with this protocol, thus demonstrating its utility.</t>
  </si>
  <si>
    <t>[Dong, Jianyang; Wang, Zhen; Wang, Xiaochen; Song, Hongjian; Liu, Yuxiu; Wang, Qingmin] Nankai Univ, Res Inst Elementoorgan Chem, Coll Chem, State Key Lab Elementoorgan Chem, Tianjin 300071, Peoples R China; [Wang, Qingmin] Collaborat Innovat Ctr Chem Sci &amp; Engn Tianjin, Tianjin 300071, Peoples R China</t>
  </si>
  <si>
    <t>Nankai University</t>
  </si>
  <si>
    <t>Wang, QM (corresponding author), Nankai Univ, Res Inst Elementoorgan Chem, Coll Chem, State Key Lab Elementoorgan Chem, Tianjin 300071, Peoples R China.;Wang, QM (corresponding author), Collaborat Innovat Ctr Chem Sci &amp; Engn Tianjin, Tianjin 300071, Peoples R China.</t>
  </si>
  <si>
    <t>wangqm@nankai.edu.cn</t>
  </si>
  <si>
    <t>liu, yuxiu/HNO-8707-2023; Dong, Jianyang/AGV-9392-2022; LIU, YU/HTR-1607-2023</t>
  </si>
  <si>
    <t>Dong, Jianyang/0000-0002-7070-0251</t>
  </si>
  <si>
    <t>National Key Research and Development Program of China [2018YFD0200100]; National Natural Science Foundation of China [21732002, 21672117]</t>
  </si>
  <si>
    <t>National Key Research and Development Program of China; National Natural Science Foundation of China(National Natural Science Foundation of China (NSFC))</t>
  </si>
  <si>
    <t>We are grateful to the National Key Research and Development Program of China (2018YFD0200100) and the National Natural Science Foundation of China (21732002, 21672117) for generous financial support for our programs.</t>
  </si>
  <si>
    <t>JUN 7</t>
  </si>
  <si>
    <t>10.1021/acs.joc.9b00972</t>
  </si>
  <si>
    <t>IC8FN</t>
  </si>
  <si>
    <t>WOS:000471212000096</t>
  </si>
  <si>
    <t>Li, GX; Morales-Rivera, CA; Wang, YX; Gao, F; He, G; Liu, P; Chen, G</t>
  </si>
  <si>
    <t>Li, Guo-Xing; Morales-Rivera, Christian A.; Wang, Yaxin; Gao, Fang; He, Gang; Liu, Peng; Chen, Gong</t>
  </si>
  <si>
    <t>Photoredox-mediated Minisci C-H alkylation of N-heteroarenes using boronic acids and hypervalent iodine</t>
  </si>
  <si>
    <t>CHEMICAL SCIENCE</t>
  </si>
  <si>
    <t>TRANSITION-METAL-COMPLEXES; DECARBOXYLATIVE ALKYNYLATION; CARBOXYLIC-ACIDS; BOND ACTIVATION; RADICAL REACTIONS; ORGANIC-SYNTHESIS; CRYSTAL-STRUCTURE; ROOM-TEMPERATURE; CATALYSIS; FUNCTIONALIZATION</t>
  </si>
  <si>
    <t>A photoredox-mediated Minisci C-H alkylation reaction of N-heteroarenes with alkyl boronic acids is reported. A broad range of primary and secondary alkyl groups can be efficiently incorporated into various N-heteroarenes using [Ru(bpy)(3)]Cl-2 as photocatalyst and acetoxybenziodoxole as oxidant under mild conditions. The reaction exhibits excellent substrate scope and functional group tolerance, and offers a broadly applicable method for late-stage functionalization of complex substrates. Mechanistic experiments and computational studies suggest that an intramolecularly stabilized ortho-iodobenzoyloxy radical intermediate might play a key role in this reaction system.</t>
  </si>
  <si>
    <t>[Li, Guo-Xing; Wang, Yaxin; Gao, Fang; He, Gang; Chen, Gong] Nankai Univ, Collaborat Innovat Ctr Chem Sci &amp; Engn Tianjin, State Key Lab, Tianjin 300071, Peoples R China; [Li, Guo-Xing; Wang, Yaxin; Gao, Fang; He, Gang; Chen, Gong] Nankai Univ, Collaborat Innovat Ctr Chem Sci &amp; Engn Tianjin, Inst Elementoorgan Chem, Tianjin 300071, Peoples R China; [Morales-Rivera, Christian A.; Liu, Peng] Univ Pittsburgh, Dept Chem, Pittsburgh, PA 15260 USA; [Chen, Gong] Penn State Univ, Dept Chem, 104 Chem Bldg, University Pk, PA 16802 USA</t>
  </si>
  <si>
    <t>Nankai University; Nankai University; Pennsylvania Commonwealth System of Higher Education (PCSHE); University of Pittsburgh; Pennsylvania Commonwealth System of Higher Education (PCSHE); Pennsylvania State University; Pennsylvania State University - University Park</t>
  </si>
  <si>
    <t>Chen, G (corresponding author), Nankai Univ, Collaborat Innovat Ctr Chem Sci &amp; Engn Tianjin, State Key Lab, Tianjin 300071, Peoples R China.;Chen, G (corresponding author), Nankai Univ, Collaborat Innovat Ctr Chem Sci &amp; Engn Tianjin, Inst Elementoorgan Chem, Tianjin 300071, Peoples R China.;Liu, P (corresponding author), Univ Pittsburgh, Dept Chem, Pittsburgh, PA 15260 USA.;Chen, G (corresponding author), Penn State Univ, Dept Chem, 104 Chem Bldg, University Pk, PA 16802 USA.</t>
  </si>
  <si>
    <t>pengliu@pitt.edu; gongchen@nankai.edu.cn</t>
  </si>
  <si>
    <t>Chen, Gong/A-8063-2013; He, Gang/AAW-5340-2020; Liu, Peng/A-9043-2008</t>
  </si>
  <si>
    <t>Chen, Gong/0000-0002-5067-9889; Liu, Peng/0000-0002-8188-632X; Li, Guo-Xing/0000-0003-0568-8556</t>
  </si>
  <si>
    <t>State Key Laboratory of Elemento-Organic Chemistry at Nankai University; University of Pittsburgh</t>
  </si>
  <si>
    <t>State Key Laboratory of Elemento-Organic Chemistry at Nankai University; University of Pittsburgh(University of Pittsburgh)</t>
  </si>
  <si>
    <t>We gratefully thank the State Key Laboratory of Elemento-Organic Chemistry at Nankai University and the University of Pittsburgh for financial support of this work.</t>
  </si>
  <si>
    <t>2041-6520</t>
  </si>
  <si>
    <t>2041-6539</t>
  </si>
  <si>
    <t>CHEM SCI</t>
  </si>
  <si>
    <t>Chem. Sci.</t>
  </si>
  <si>
    <t>10.1039/c6sc02653b</t>
  </si>
  <si>
    <t>Chemistry, Multidisciplinary</t>
  </si>
  <si>
    <t>DX3XT</t>
  </si>
  <si>
    <t>Green Published, gold</t>
  </si>
  <si>
    <t>Y</t>
  </si>
  <si>
    <t>N</t>
  </si>
  <si>
    <t>WOS:000384311700014</t>
  </si>
  <si>
    <t>Dong, JY; Lyu, XL; Wang, Z; Wang, XC; Song, HJ; Liu, YX; Wang, QM</t>
  </si>
  <si>
    <t>Dong, Jianyang; Lyu, Xueli; Wang, Zhen; Wang, Xiaochen; Song, Hongjian; Liu, Yuxiu; Wang, Qingmin</t>
  </si>
  <si>
    <t>Visible-light-mediated Minisci C-H alkylation of heteroarenes with unactivated alkyl halides using O2 as an oxidant</t>
  </si>
  <si>
    <t>LATE-STAGE FUNCTIONALIZATION; HETEROAROMATIC BASES; RADICAL ALKYLATION; ELECTRON-TRANSFER; ARYLATION; ACTIVATION; CATALYSIS; IODIDES; TRIS(TRIMETHYLSILYL)SILANE; SUBSTITUTIONS</t>
  </si>
  <si>
    <t>Herein, we report a protocol for direct visible-light-mediated Minisci C-H alkylation of heteroarenes with unactivated alkyl halides using molecular oxygen as an oxidant at room temperature. This mild protocol is compatible with a wide array of sensitive functional groups and has a broad substrate scope. Notably, functionalization of (iso)quinolines, pyridines, phenanthrolines, quinazoline, and other heterocyclic compounds with unactivated primary, secondary, and tertiary alkyl halides proceeds smoothly under the standard conditions. The robustness of this protocol is further demonstrated by the late-stage functionalization of complex nitrogen-containing natural products and drugs.</t>
  </si>
  <si>
    <t>[Dong, Jianyang; Lyu, Xueli; Wang, Zhen; Wang, Xiaochen; Song, Hongjian; Liu, Yuxiu; Wang, Qingmin] Nankai Univ, State Key Lab Elementoorgan Chem, Res Inst Elementoorgan Chem, Coll Chem, Tianjin 300071, Peoples R China; [Wang, Qingmin] Collaborat Innovat Ctr Chem Sci &amp; Engn Tianjin, Tianjin 300071, Peoples R China</t>
  </si>
  <si>
    <t>Wang, QM (corresponding author), Nankai Univ, State Key Lab Elementoorgan Chem, Res Inst Elementoorgan Chem, Coll Chem, Tianjin 300071, Peoples R China.;Wang, QM (corresponding author), Collaborat Innovat Ctr Chem Sci &amp; Engn Tianjin, Tianjin 300071, Peoples R China.</t>
  </si>
  <si>
    <t>liu, yuxiu/HNO-8707-2023; LIU, YU/HTR-1607-2023; Dong, Jianyang/AGV-9392-2022</t>
  </si>
  <si>
    <t>Dong, Jianyang/0000-0002-7070-0251; wang, Qingmin/0000-0002-6062-3766</t>
  </si>
  <si>
    <t>National Natural Science Foundation of China [21732002, 21672117]; Tianjin Natural Science Foundation [16JCZDJC32400]</t>
  </si>
  <si>
    <t>National Natural Science Foundation of China(National Natural Science Foundation of China (NSFC)); Tianjin Natural Science Foundation(Natural Science Foundation of Tianjin)</t>
  </si>
  <si>
    <t>We are grateful to the National Natural Science Foundation of China (21732002, 21672117) and the Tianjin Natural Science Foundation (16JCZDJC32400) for generous financial support for our programs.</t>
  </si>
  <si>
    <t>JAN 28</t>
  </si>
  <si>
    <t>10.1039/c8sc04892d</t>
  </si>
  <si>
    <t>Science Citation Index Expanded (SCI-EXPANDED); Index Chemicus (IC)</t>
  </si>
  <si>
    <t>HJ6ZM</t>
  </si>
  <si>
    <t>WOS:000457342200034</t>
  </si>
  <si>
    <t>Dong, JY; Yue, FY; Xu, WT; Song, HJ; Liu, YX; Wang, QM</t>
  </si>
  <si>
    <t>Dong, Jianyang; Yue, Fuyang; Xu, Wentao; Song, Hongjian; Liu, Yuxiu; Wang, Qingmin</t>
  </si>
  <si>
    <t>Visible-light-mediated minisci C-H alkylation of heteroarenes with 4-alkyl-1,4-dihydropyridines using O2as an oxidant</t>
  </si>
  <si>
    <t>PROTONATED HETEROAROMATIC BASES; SUBSTITUTION REACTIONS; HOMOLYTIC ALKYLATION; RADICAL PRECURSORS; ELECTRON-TRANSFER; N-HETEROARENES; METAL; FUNCTIONALIZATION; HETEROCYCLES; ARYLATION</t>
  </si>
  <si>
    <t>Herein, we report a protocol for direct visible-light-mediated Minisci C-H alkylation reactions of N-heteroarenes with 4-alkyl-1,4-dihydropyridines at room temperature with molecular oxygen as an oxidant. The protocol permits efficient functionalization of various N-heteroarenes with a broad range of cyclic and acyclic primary, secondary, and tertiary alkyl groups and is scalable to the gram level. This mild protocol uses an inexpensive, green oxidant and is suitable for late-stage C-H alkylation of complex nitrogen-containing molecules. We demonstrated its utility by preparing or functionalizing several pharmaceuticals and natural products.</t>
  </si>
  <si>
    <t>[Dong, Jianyang; Yue, Fuyang; Xu, Wentao; Song, Hongjian; Liu, Yuxiu; Wang, Qingmin] Nankai Univ, Coll Chem, Res Inst Elementoorgan Chem, State Key Lab Elementoorgan Chem, Tianjin 300071, Peoples R China; [Wang, Qingmin] Collaborat Innovat Ctr Chem Sci &amp; Engn Tianjin, Tianjin 300071, Peoples R China</t>
  </si>
  <si>
    <t>Wang, QM (corresponding author), Nankai Univ, Coll Chem, Res Inst Elementoorgan Chem, State Key Lab Elementoorgan Chem, Tianjin 300071, Peoples R China.;Wang, QM (corresponding author), Collaborat Innovat Ctr Chem Sci &amp; Engn Tianjin, Tianjin 300071, Peoples R China.</t>
  </si>
  <si>
    <t>LIU, YU/HTR-1607-2023; Dong, Jianyang/AGV-9392-2022; liu, yuxiu/HNO-8707-2023</t>
  </si>
  <si>
    <t>wang, Qingmin/0000-0002-6062-3766; Dong, Jianyang/0000-0002-7070-0251; Liu, Yuxiu/0000-0003-0462-477X</t>
  </si>
  <si>
    <t>National Natural Science Foundation of China [21732002, 21672117]; Tianjin Research Innovation Project for Postgraduate Students [2019YJSB085]</t>
  </si>
  <si>
    <t>National Natural Science Foundation of China(National Natural Science Foundation of China (NSFC)); Tianjin Research Innovation Project for Postgraduate Students</t>
  </si>
  <si>
    <t>We are grateful to the National Natural Science Foundation of China (21732002, 21672117) and the Tianjin Research Innovation Project for Postgraduate Students (2019YJSB085) for generous financial support for our programs.</t>
  </si>
  <si>
    <t>SEP 7</t>
  </si>
  <si>
    <t>10.1039/d0gc02111c</t>
  </si>
  <si>
    <t>NG5CG</t>
  </si>
  <si>
    <t>WOS:000563999100006</t>
  </si>
  <si>
    <t>Wang, Z; Dong, JY; Hao, YN; Li, YQ; Liu, YX; Song, HJ; Wang, QM</t>
  </si>
  <si>
    <t>Wang, Zhen; Dong, Jianyang; Hao, Yanan; Li, Yongqiang; Liu, Yuxiu; Song, Hongjian; Wang, Qingmin</t>
  </si>
  <si>
    <t>Photoredox-Mediated Minisci C-H Alkylation Reactions between N-Heteroarenes and Alkyl Iodides with Peroxyacetate as a Radical Relay Initiator</t>
  </si>
  <si>
    <t>FUNCTIONALIZATION; METAL; TRIFLUOROMETHYLATION; HETEROCYCLES; FLUORINATION; CATALYSIS; PERFLUOROALKYLATION; CONSTRUCTION; ALCOHOLS; ALKENES</t>
  </si>
  <si>
    <t>We developed a protocol for photoredox-mediated Minisci C-H alkylation reactions of N-heteroarenes in which readily available tert-butyl peroxyacetate acts as a radical relay precursor to generate alkyl radicals from alkyl iodides. This mild protocol tolerated a broad range of functional groups and could therefore be used for late-stage functionalization of complex nitrogen-containing natural products and drugs. Remarkably, by adopting a polarity-reversal strategy, we accomplished reactions that brought together an electron-deficient radical, a heteroarene to add alkene by means of a three-component radical relay process.</t>
  </si>
  <si>
    <t>[Wang, Zhen; Dong, Jianyang; Hao, Yanan; Li, Yongqiang; Liu, Yuxiu; Song, Hongjian; Wang, Qingmin] Nankai Univ, Coll Chem, Res Inst Elementoorgan Chem, State Key Lab Elementoorgan Chem, Tianjin 300071, Peoples R China; [Wang, Qingmin] Collaborat Innovat Ctr Chem Sci &amp; Engn Tianjin, Tianjin 300071, Peoples R China</t>
  </si>
  <si>
    <t>Li, YQ; Wang, QM (corresponding author), Nankai Univ, Coll Chem, Res Inst Elementoorgan Chem, State Key Lab Elementoorgan Chem, Tianjin 300071, Peoples R China.;Wang, QM (corresponding author), Collaborat Innovat Ctr Chem Sci &amp; Engn Tianjin, Tianjin 300071, Peoples R China.</t>
  </si>
  <si>
    <t>lyq@nankai.edu.cn; wangqm@nankai.edu.cn</t>
  </si>
  <si>
    <t>Li, Yongqiang/AAD-1078-2021; Dong, Jianyang/AGV-9392-2022; LIU, YU/HTR-1607-2023; liu, yuxiu/HNO-8707-2023</t>
  </si>
  <si>
    <t>wang, Qingmin/0000-0002-6062-3766; Dong, Jianyang/0000-0002-7070-0251</t>
  </si>
  <si>
    <t>National Key Research and Development Program of China [2017YFD0200900]; National Natural Science Foundation of China [21732002, 21672117, 21772104, 31760527]</t>
  </si>
  <si>
    <t>We are grateful to the National Key Research and Development Program of China (2017YFD0200900) and the National Natural Science Foundation of China (21732002, 21672117, 21772104, and 31760527) for generous financial support for our programs.</t>
  </si>
  <si>
    <t>DEC 20</t>
  </si>
  <si>
    <t>10.1021/acs.joc.9b02848</t>
  </si>
  <si>
    <t>JZ0PF</t>
  </si>
  <si>
    <t>WOS:000504805700046</t>
  </si>
  <si>
    <t>Choi, J; Laudadio, G; Godineau, E; Baran, PS</t>
  </si>
  <si>
    <t>Choi, Jin; Laudadio, Gabriele; Godineau, Edouard; Baran, Phil S.</t>
  </si>
  <si>
    <t>Practical and Regioselective Synthesis of C-4-Alkylated Pyridines</t>
  </si>
  <si>
    <t>JOURNAL OF THE AMERICAN CHEMICAL SOCIETY</t>
  </si>
  <si>
    <t>C-H FUNCTIONALIZATION; NUCLEOPHILIC CHARACTER; MINISCI REACTIONS; ALKYL RADICALS; ARYLATION; INHIBITORS; ALKENE; MILD</t>
  </si>
  <si>
    <t>The direct position-selective C-4 alkylation of pyridines has been a long-standing challenge in heterocyclic chemistry, particularly from pyridine itself. Historically this has been addressed using prefunctionalized materials to avoid overalkylation and mixtures of regioisomers. This study reports the invention of a simple maleate-derived blocking group for pyridines that enables exquisite control for Minisci-type decarboxylative alkylation at C-4 that allows for inexpensive access to these valuable building blocks. The method is employed on a variety of different pyridines and carboxylic acid alkyl donors, is operationally simple and scalable, and is applied to access known structures in a rapid and inexpensive fashion. Finally, this work points to an interesting strategic departure for the use of Minisci chemistry at the earliest possible stage (native pyridine) rather than current dogma that almost exclusively employs Minisci chemistry as a late-stage functionalization technique.</t>
  </si>
  <si>
    <t>[Choi, Jin; Laudadio, Gabriele; Baran, Phil S.] Scripps Res, Dept Chem, La Jolla, CA 92037 USA; [Godineau, Edouard] Syngenta Crop Protect, Proc Res, CH-4332 Stein, Switzerland</t>
  </si>
  <si>
    <t>Scripps Research Institute; Syngenta</t>
  </si>
  <si>
    <t>Baran, PS (corresponding author), Scripps Res, Dept Chem, La Jolla, CA 92037 USA.</t>
  </si>
  <si>
    <t>pbaran@scripps.edu</t>
  </si>
  <si>
    <t>Laudadio, Gabriele/V-4494-2019</t>
  </si>
  <si>
    <t>Laudadio, Gabriele/0000-0002-2749-8393; Godineau, Edouard/0000-0002-5958-4317; Choi, Jin/0000-0001-5759-8419</t>
  </si>
  <si>
    <t>NIH [GM-118176]; Syngenta Crop Protection; Vivozon Inc.</t>
  </si>
  <si>
    <t>NIH(United States Department of Health &amp; Human ServicesNational Institutes of Health (NIH) - USA); Syngenta Crop Protection(Syngenta); Vivozon Inc.</t>
  </si>
  <si>
    <t>Financial support for this work was provided by the NIH (GM-118176) and Syngenta Crop Protection. We are thankful to Vivozon Inc. (Young Scientist Grant and Postdoctoral Fellowship, J.C.) and the George E. Hewitt Foundation (G.L.). We are grateful to Dr. D.-H. Huang and Dr. L. Pasternack (Scripps Research) for NMR spectroscopic assistance, to Dr. J. Chen, B. Sanchez, E. Sturgell (Scripps Research Automated Synthesis Facility), Dr. G. Siuzdak, and E. Billings (Scripps Research, The Center of Metabolomics and Mass Spectrometry) for assistance with HRMS, and to Dr. M. Gembicky (UCSD) for X-ray crystallographic analysis.</t>
  </si>
  <si>
    <t>0002-7863</t>
  </si>
  <si>
    <t>1520-5126</t>
  </si>
  <si>
    <t>J AM CHEM SOC</t>
  </si>
  <si>
    <t>J. Am. Chem. Soc.</t>
  </si>
  <si>
    <t>2021 AUG 11</t>
  </si>
  <si>
    <t>10.1021/jacs.1c05278</t>
  </si>
  <si>
    <t>JUL 2021</t>
  </si>
  <si>
    <t>Science Citation Index Expanded (SCI-EXPANDED)</t>
  </si>
  <si>
    <t>TZ6LA</t>
  </si>
  <si>
    <t>Green Accepted</t>
  </si>
  <si>
    <t>WOS:000684581100007</t>
  </si>
  <si>
    <t>Sutherland, DR; Veguillas, M; Oates, CL; Lee, AL</t>
  </si>
  <si>
    <t>Sutherland, Daniel R.; Veguillas, Marcos; Oates, Conor L.; Lee, Ai-Lan</t>
  </si>
  <si>
    <t>Metal-, Photocatalyst-, and Light-Free, Late-Stage C-H Alkylation of Heteroarenes and 1,4-Quinones Using Carboxylic Acids</t>
  </si>
  <si>
    <t>ORGANIC LETTERS</t>
  </si>
  <si>
    <t>HETEROAROMATIC BASES; ARYLBORONIC ACIDS; HYPERVALENT IODINE; MINISCI REACTION; FUNCTIONALIZATION; HETEROCYCLES; CATALYSIS; ETHERS; PEROXYDISULFATE; PERSULFATE</t>
  </si>
  <si>
    <t>Contrary to the accepted convention, this work shows that Minisci-type C-H alkylation does not require any metal, photocatalyst, light, or prefunctionalization of the readily available and inexpensive carboxylic acids to proceed well under mild conditions. These mild conditions can be utilized for late-stage alkylations of complex molecules, including pharmaceutical compounds and light-sensitive compounds which degrade under photocatalytic conditions.</t>
  </si>
  <si>
    <t>[Sutherland, Daniel R.; Veguillas, Marcos; Oates, Conor L.; Lee, Ai-Lan] Heriot Watt Univ, Inst Chem Sci, Edinburgh EH14 4AS, Midlothian, Scotland</t>
  </si>
  <si>
    <t>Heriot Watt University</t>
  </si>
  <si>
    <t>Lee, AL (corresponding author), Heriot Watt Univ, Inst Chem Sci, Edinburgh EH14 4AS, Midlothian, Scotland.</t>
  </si>
  <si>
    <t>a.lee@hw.ac.uk</t>
  </si>
  <si>
    <t>Lee, Ai-Lan/A-7878-2010; Hernando, Marcos Veguillas/J-6729-2017</t>
  </si>
  <si>
    <t>Lee, Ai-Lan/0000-0001-9067-8664; Veguillas Hernando, Marcos/0000-0002-0219-6217</t>
  </si>
  <si>
    <t>Heriot-Watt University; Leverhulme Trust [RPG-2016-008]</t>
  </si>
  <si>
    <t>Heriot-Watt University; Leverhulme Trust(Leverhulme Trust)</t>
  </si>
  <si>
    <t>We gratefully acknowledge Heriot-Watt University (DRS, JWS Scholarship) and the Leverhulme Trust (MV, RPG-2016-008) for funding. We thank Dr. Filipe Vilela and Christopher G. Thomson (Heriot-Watt University) for helpful discussions. Mass spectrometry data were acquired at the EPSRC UK National Mass Spectrometry Facility at Swansea University.</t>
  </si>
  <si>
    <t>1523-7060</t>
  </si>
  <si>
    <t>1523-7052</t>
  </si>
  <si>
    <t>ORG LETT</t>
  </si>
  <si>
    <t>Org. Lett.</t>
  </si>
  <si>
    <t>NOV 2</t>
  </si>
  <si>
    <t>10.1021/acs.orglett.8b02988</t>
  </si>
  <si>
    <t>GZ5FB</t>
  </si>
  <si>
    <t>WOS:000449443100054</t>
  </si>
  <si>
    <t>Xu, J; Cai, H; Shen, JB; Shen, C; Wu, J; Zhang, PF; Liu, XG</t>
  </si>
  <si>
    <t>Xu, Jun; Cai, Heng; Shen, Jiabin; Shen, Chao; Wu, Jie; Zhang, Pengfei; Liu, Xiaogang</t>
  </si>
  <si>
    <t>Photo-Induced Cross-Dehydrogenative Alkylation of Heteroarenes with Alkanes under Aerobic Conditions</t>
  </si>
  <si>
    <t>C-H ALKYLATION; MINISCI REACTION; N-HETEROARENES; MOLECULAR-OXYGEN; C(SP(3))-H BONDS; CARBOXYLIC-ACIDS; HYDROGEN-ATOM; BORONIC ACIDS; LIGHT; METAL</t>
  </si>
  <si>
    <t>We report a Minisci-type cross-dehydrogenative alkylation in an aerobic atmosphere using abundant and inexpensive cerium chloride as a photocatalyst and air as an oxidant. This photoreaction exhibits excellent tolerance to functional groups and is suitable for both heteroarene and alkane substrates under mild conditions, generating the corresponding products in moderate-to-good yields. Our method provides an alternative approach for the late-stage functionalization of valuable substrates.</t>
  </si>
  <si>
    <t>[Xu, Jun; Wu, Jie; Liu, Xiaogang] Natl Univ Singapore, Dept Chem, Singapore 117543, Singapore; [Xu, Jun; Wu, Jie; Liu, Xiaogang] Natl Univ Singapore, Ctr Funct Mat, Suzhou Res Inst, Suzhou 215123, Peoples R China; [Cai, Heng; Shen, Jiabin; Shen, Chao; Zhang, Pengfei] Hangzhou Normal Univ, Coll Mat Chem &amp; Chem Engn, Hangzhou 311121, Peoples R China</t>
  </si>
  <si>
    <t>National University of Singapore; National University of Singapore; Hangzhou Normal University</t>
  </si>
  <si>
    <t>Liu, XG (corresponding author), Natl Univ Singapore, Dept Chem, Singapore 117543, Singapore.;Liu, XG (corresponding author), Natl Univ Singapore, Ctr Funct Mat, Suzhou Res Inst, Suzhou 215123, Peoples R China.;Zhang, PF (corresponding author), Hangzhou Normal Univ, Coll Mat Chem &amp; Chem Engn, Hangzhou 311121, Peoples R China.</t>
  </si>
  <si>
    <t>pfzhang@hznu.edu.cn; chmlx@nus.edu.sg</t>
  </si>
  <si>
    <t>Zhang, Pengfei/G-3533-2011; LIU, XIAOGANG/A-8038-2011</t>
  </si>
  <si>
    <t>LIU, XIAOGANG/0000-0003-2517-5790; Xu, Jun/0000-0003-0519-1056</t>
  </si>
  <si>
    <t>National Key R&amp;D Program of China [2019YFC1604605]; Key Industrial Technology Innovation Project of Suzhou [SYG201919]; Ministry of Education, Singapore [MOE2017-T2-2-110]; Agency for Science, Technology and Research (A*STAR) [A1883c0011, A1983c0038]; National Research Foundation; Prime Minister's Office of Singapore under its Competitive Research Program [NRF-CRP232019-0002]; Prime Minister's Office of Singapore under NRF Investigatorship Programme [NRF-NRFI05-2019-0003]; National Natural Science Foundation of China [22178078, 21871071]; Major Scientific and Technological Innovation Project of Zhejiang [2019C01081]</t>
  </si>
  <si>
    <t>National Key R&amp;D Program of China; Key Industrial Technology Innovation Project of Suzhou; Ministry of Education, Singapore(Ministry of Education, Singapore); Agency for Science, Technology and Research (A*STAR)(Agency for Science Technology &amp; Research (A*STAR)); National Research Foundation; Prime Minister's Office of Singapore under its Competitive Research Program; Prime Minister's Office of Singapore under NRF Investigatorship Programme; National Natural Science Foundation of China(National Natural Science Foundation of China (NSFC)); Major Scientific and Technological Innovation Project of Zhejiang</t>
  </si>
  <si>
    <t>This work was supported by the National Key R&amp;D Program of China (2019YFC1604605), the Key Industrial Technology Innovation Project of Suzhou (SYG201919), the Ministry of Education, Singapore (MOE2017-T2-2-110), the Agency for Science, Technology and Research (A*STAR) (grant nos. A1883c0011 and A1983c0038), the National Research Foundation, the Prime Minister's Office of Singapore under its Competitive Research Program (award no. NRF-CRP232019-0002) and under the NRF Investigatorship Programme (award no. NRF-NRFI05-2019-0003), the National Natural Science Foundation of China (22178078 and 21871071), and the Major Scientific and Technological Innovation Project of Zhejiang (2019C01081). We also thank Dr. Min Jiang from Hangzhou Normal University for technical assistance with electron spin resonance.</t>
  </si>
  <si>
    <t>2021 DEC 17</t>
  </si>
  <si>
    <t>10.1021/acs.joc.1c02125</t>
  </si>
  <si>
    <t>DEC 2021</t>
  </si>
  <si>
    <t>YV6SU</t>
  </si>
  <si>
    <t>WOS:000730538900001</t>
  </si>
  <si>
    <t>Fricke, PJ; Dolewski, RD; McNally, A</t>
  </si>
  <si>
    <t>Fricke, Patrick J.; Dolewski, Ryan D.; McNally, Andrew</t>
  </si>
  <si>
    <t>Four-Selective Pyridine Alkylation via Wittig Olefination of Dearomatized Pyridylphosphonium Ylides</t>
  </si>
  <si>
    <t>ANGEWANDTE CHEMIE-INTERNATIONAL EDITION</t>
  </si>
  <si>
    <t>C-H functionalization; phosphonium salts; pyridine alkylation; pyridines; Wittig reaction</t>
  </si>
  <si>
    <t>ALKYLIDENE DIHYDROPYRIDINES; FUNCTIONALIZATION; METHYLATION; SUBSTITUTION; HETEROCYCLES; FLUORINATION; DISCOVERY</t>
  </si>
  <si>
    <t>Methods to synthesize alkylated pyridines are valuable because these structures are prevalent in pharmaceuticals and agrochemicals. We have developed a distinct approach to construct 4-alkylpyridines using dearomatized pyridylphosphonium ylide intermediates in a Wittig olefination-rearomatization sequence. Pyridine N-activation is key to this strategy, and N-triazinylpyridinium salts enable coupling between a wide variety of substituted pyridines and aldehydes. The alkylation protocol is viable for late-stage functionalization, including methylation of pyridine-containing drugs. This approach represents an alternative to metal-catalyzed sp(2)-sp(3) cross-coupling reactions and Minisci-type processes.</t>
  </si>
  <si>
    <t>[Fricke, Patrick J.; Dolewski, Ryan D.; McNally, Andrew] Colorado State Univ, Dept Chem, Ft Collins, CO 80523 USA</t>
  </si>
  <si>
    <t>Colorado State University</t>
  </si>
  <si>
    <t>McNally, A (corresponding author), Colorado State Univ, Dept Chem, Ft Collins, CO 80523 USA.</t>
  </si>
  <si>
    <t>andy.mcnally@colostate.edu</t>
  </si>
  <si>
    <t>McNally, Andrew/0000-0002-8651-1631</t>
  </si>
  <si>
    <t>National Science Foundation [1753087]; Sloan Foundation; Eli Lilly; Amgen; Direct For Mathematical &amp; Physical Scien; Division Of Chemistry [1753087] Funding Source: National Science Foundation</t>
  </si>
  <si>
    <t>National Science Foundation(National Science Foundation (NSF)); Sloan Foundation(Alfred P. Sloan Foundation); Eli Lilly(Eli Lilly); Amgen(Amgen); Direct For Mathematical &amp; Physical Scien; Division Of Chemistry(National Science Foundation (NSF)NSF - Directorate for Mathematical &amp; Physical Sciences (MPS))</t>
  </si>
  <si>
    <t>This work was supported from the National Science Foundation under Grant No. (1753087). We also thank the Sloan Foundation, Eli Lilly, and Amgen for generous gifts that partially supported this work.</t>
  </si>
  <si>
    <t>1433-7851</t>
  </si>
  <si>
    <t>1521-3773</t>
  </si>
  <si>
    <t>ANGEW CHEM INT EDIT</t>
  </si>
  <si>
    <t>Angew. Chem.-Int. Edit.</t>
  </si>
  <si>
    <t>2021 SEP 20</t>
  </si>
  <si>
    <t>10.1002/anie.202109271</t>
  </si>
  <si>
    <t>AUG 2021</t>
  </si>
  <si>
    <t>UP8TI</t>
  </si>
  <si>
    <t>WOS:000687453500001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</si>
</sst>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 x14ac:knownFonts="1">
    <font>
      <sz val="10"/>
      <name val="Arial"/>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14"/>
  <sheetViews>
    <sheetView tabSelected="1" workbookViewId="0">
      <selection activeCell="O20" sqref="O20"/>
    </sheetView>
  </sheetViews>
  <sheetFormatPr defaultRowHeight="12.75" x14ac:dyDescent="0.2"/>
  <sheetData>
    <row r="1" spans="1:72" x14ac:dyDescent="0.2">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c r="BO1" t="s">
        <v>66</v>
      </c>
      <c r="BP1" t="s">
        <v>67</v>
      </c>
      <c r="BQ1" t="s">
        <v>68</v>
      </c>
      <c r="BR1" t="s">
        <v>69</v>
      </c>
      <c r="BS1" t="s">
        <v>70</v>
      </c>
      <c r="BT1" t="s">
        <v>71</v>
      </c>
    </row>
    <row r="2" spans="1:72" x14ac:dyDescent="0.2">
      <c r="A2" t="s">
        <v>72</v>
      </c>
      <c r="B2" t="s">
        <v>73</v>
      </c>
      <c r="C2" t="s">
        <v>74</v>
      </c>
      <c r="D2" t="s">
        <v>74</v>
      </c>
      <c r="E2" t="s">
        <v>74</v>
      </c>
      <c r="F2" t="s">
        <v>75</v>
      </c>
      <c r="G2" t="s">
        <v>74</v>
      </c>
      <c r="H2" t="s">
        <v>74</v>
      </c>
      <c r="I2" t="s">
        <v>76</v>
      </c>
      <c r="J2" t="s">
        <v>77</v>
      </c>
      <c r="K2" t="s">
        <v>74</v>
      </c>
      <c r="L2" t="s">
        <v>74</v>
      </c>
      <c r="M2" t="s">
        <v>78</v>
      </c>
      <c r="N2" t="s">
        <v>79</v>
      </c>
      <c r="O2" t="s">
        <v>74</v>
      </c>
      <c r="P2" t="s">
        <v>74</v>
      </c>
      <c r="Q2" t="s">
        <v>74</v>
      </c>
      <c r="R2" t="s">
        <v>74</v>
      </c>
      <c r="S2" t="s">
        <v>74</v>
      </c>
      <c r="T2" t="s">
        <v>80</v>
      </c>
      <c r="U2" t="s">
        <v>81</v>
      </c>
      <c r="V2" t="s">
        <v>82</v>
      </c>
      <c r="W2" t="s">
        <v>83</v>
      </c>
      <c r="X2" t="s">
        <v>84</v>
      </c>
      <c r="Y2" t="s">
        <v>85</v>
      </c>
      <c r="Z2" t="s">
        <v>86</v>
      </c>
      <c r="AA2" t="s">
        <v>87</v>
      </c>
      <c r="AB2" t="s">
        <v>88</v>
      </c>
      <c r="AC2" t="s">
        <v>89</v>
      </c>
      <c r="AD2" t="s">
        <v>90</v>
      </c>
      <c r="AE2" t="s">
        <v>91</v>
      </c>
      <c r="AF2" t="s">
        <v>74</v>
      </c>
      <c r="AG2">
        <v>64</v>
      </c>
      <c r="AH2">
        <v>49</v>
      </c>
      <c r="AI2">
        <v>48</v>
      </c>
      <c r="AJ2">
        <v>1</v>
      </c>
      <c r="AK2">
        <v>52</v>
      </c>
      <c r="AL2" t="s">
        <v>92</v>
      </c>
      <c r="AM2" t="s">
        <v>93</v>
      </c>
      <c r="AN2" t="s">
        <v>94</v>
      </c>
      <c r="AO2" t="s">
        <v>95</v>
      </c>
      <c r="AP2" t="s">
        <v>96</v>
      </c>
      <c r="AQ2" t="s">
        <v>74</v>
      </c>
      <c r="AR2" t="s">
        <v>97</v>
      </c>
      <c r="AS2" t="s">
        <v>98</v>
      </c>
      <c r="AT2" t="s">
        <v>99</v>
      </c>
      <c r="AU2">
        <v>2018</v>
      </c>
      <c r="AV2">
        <v>7</v>
      </c>
      <c r="AW2">
        <v>7</v>
      </c>
      <c r="AX2" t="s">
        <v>74</v>
      </c>
      <c r="AY2" t="s">
        <v>74</v>
      </c>
      <c r="AZ2" t="s">
        <v>100</v>
      </c>
      <c r="BA2" t="s">
        <v>74</v>
      </c>
      <c r="BB2">
        <v>1307</v>
      </c>
      <c r="BC2">
        <v>1310</v>
      </c>
      <c r="BD2" t="s">
        <v>74</v>
      </c>
      <c r="BE2" t="s">
        <v>101</v>
      </c>
      <c r="BF2" t="str">
        <f>HYPERLINK("http://dx.doi.org/10.1002/ajoc.201800197","http://dx.doi.org/10.1002/ajoc.201800197")</f>
        <v>http://dx.doi.org/10.1002/ajoc.201800197</v>
      </c>
      <c r="BG2" t="s">
        <v>74</v>
      </c>
      <c r="BH2" t="s">
        <v>74</v>
      </c>
      <c r="BI2">
        <v>4</v>
      </c>
      <c r="BJ2" t="s">
        <v>102</v>
      </c>
      <c r="BK2" t="s">
        <v>103</v>
      </c>
      <c r="BL2" t="s">
        <v>104</v>
      </c>
      <c r="BM2" t="s">
        <v>105</v>
      </c>
      <c r="BN2" t="s">
        <v>74</v>
      </c>
      <c r="BO2" t="s">
        <v>106</v>
      </c>
      <c r="BP2" t="s">
        <v>74</v>
      </c>
      <c r="BQ2" t="s">
        <v>74</v>
      </c>
      <c r="BR2" t="s">
        <v>107</v>
      </c>
      <c r="BS2" t="s">
        <v>108</v>
      </c>
      <c r="BT2" t="str">
        <f>HYPERLINK("https%3A%2F%2Fwww.webofscience.com%2Fwos%2Fwoscc%2Ffull-record%2FWOS:000438338100014","View Full Record in Web of Science")</f>
        <v>View Full Record in Web of Science</v>
      </c>
    </row>
    <row r="3" spans="1:72" x14ac:dyDescent="0.2">
      <c r="A3" t="s">
        <v>72</v>
      </c>
      <c r="B3" t="s">
        <v>109</v>
      </c>
      <c r="C3" t="s">
        <v>74</v>
      </c>
      <c r="D3" t="s">
        <v>74</v>
      </c>
      <c r="E3" t="s">
        <v>74</v>
      </c>
      <c r="F3" t="s">
        <v>110</v>
      </c>
      <c r="G3" t="s">
        <v>74</v>
      </c>
      <c r="H3" t="s">
        <v>74</v>
      </c>
      <c r="I3" t="s">
        <v>111</v>
      </c>
      <c r="J3" t="s">
        <v>112</v>
      </c>
      <c r="K3" t="s">
        <v>74</v>
      </c>
      <c r="L3" t="s">
        <v>74</v>
      </c>
      <c r="M3" t="s">
        <v>78</v>
      </c>
      <c r="N3" t="s">
        <v>113</v>
      </c>
      <c r="O3" t="s">
        <v>74</v>
      </c>
      <c r="P3" t="s">
        <v>74</v>
      </c>
      <c r="Q3" t="s">
        <v>74</v>
      </c>
      <c r="R3" t="s">
        <v>74</v>
      </c>
      <c r="S3" t="s">
        <v>74</v>
      </c>
      <c r="T3" t="s">
        <v>74</v>
      </c>
      <c r="U3" t="s">
        <v>114</v>
      </c>
      <c r="V3" t="s">
        <v>115</v>
      </c>
      <c r="W3" t="s">
        <v>116</v>
      </c>
      <c r="X3" t="s">
        <v>117</v>
      </c>
      <c r="Y3" t="s">
        <v>118</v>
      </c>
      <c r="Z3" t="s">
        <v>119</v>
      </c>
      <c r="AA3" t="s">
        <v>74</v>
      </c>
      <c r="AB3" t="s">
        <v>120</v>
      </c>
      <c r="AC3" t="s">
        <v>121</v>
      </c>
      <c r="AD3" t="s">
        <v>122</v>
      </c>
      <c r="AE3" t="s">
        <v>123</v>
      </c>
      <c r="AF3" t="s">
        <v>74</v>
      </c>
      <c r="AG3">
        <v>64</v>
      </c>
      <c r="AH3">
        <v>0</v>
      </c>
      <c r="AI3">
        <v>0</v>
      </c>
      <c r="AJ3">
        <v>8</v>
      </c>
      <c r="AK3">
        <v>8</v>
      </c>
      <c r="AL3" t="s">
        <v>124</v>
      </c>
      <c r="AM3" t="s">
        <v>125</v>
      </c>
      <c r="AN3" t="s">
        <v>126</v>
      </c>
      <c r="AO3" t="s">
        <v>127</v>
      </c>
      <c r="AP3" t="s">
        <v>128</v>
      </c>
      <c r="AQ3" t="s">
        <v>74</v>
      </c>
      <c r="AR3" t="s">
        <v>129</v>
      </c>
      <c r="AS3" t="s">
        <v>130</v>
      </c>
      <c r="AT3" t="s">
        <v>131</v>
      </c>
      <c r="AU3">
        <v>2023</v>
      </c>
      <c r="AV3">
        <v>88</v>
      </c>
      <c r="AW3">
        <v>19</v>
      </c>
      <c r="AX3" t="s">
        <v>74</v>
      </c>
      <c r="AY3" t="s">
        <v>74</v>
      </c>
      <c r="AZ3" t="s">
        <v>74</v>
      </c>
      <c r="BA3" t="s">
        <v>74</v>
      </c>
      <c r="BB3">
        <v>14236</v>
      </c>
      <c r="BC3">
        <v>14241</v>
      </c>
      <c r="BD3" t="s">
        <v>74</v>
      </c>
      <c r="BE3" t="s">
        <v>132</v>
      </c>
      <c r="BF3" t="str">
        <f>HYPERLINK("http://dx.doi.org/10.1021/acs.joc.3c01625","http://dx.doi.org/10.1021/acs.joc.3c01625")</f>
        <v>http://dx.doi.org/10.1021/acs.joc.3c01625</v>
      </c>
      <c r="BG3" t="s">
        <v>74</v>
      </c>
      <c r="BH3" t="s">
        <v>133</v>
      </c>
      <c r="BI3">
        <v>6</v>
      </c>
      <c r="BJ3" t="s">
        <v>102</v>
      </c>
      <c r="BK3" t="s">
        <v>103</v>
      </c>
      <c r="BL3" t="s">
        <v>104</v>
      </c>
      <c r="BM3" t="s">
        <v>134</v>
      </c>
      <c r="BN3">
        <v>37729603</v>
      </c>
      <c r="BO3" t="s">
        <v>74</v>
      </c>
      <c r="BP3" t="s">
        <v>74</v>
      </c>
      <c r="BQ3" t="s">
        <v>74</v>
      </c>
      <c r="BR3" t="s">
        <v>107</v>
      </c>
      <c r="BS3" t="s">
        <v>135</v>
      </c>
      <c r="BT3" t="str">
        <f>HYPERLINK("https%3A%2F%2Fwww.webofscience.com%2Fwos%2Fwoscc%2Ffull-record%2FWOS:001070012200001","View Full Record in Web of Science")</f>
        <v>View Full Record in Web of Science</v>
      </c>
    </row>
    <row r="4" spans="1:72" x14ac:dyDescent="0.2">
      <c r="A4" t="s">
        <v>72</v>
      </c>
      <c r="B4" t="s">
        <v>136</v>
      </c>
      <c r="C4" t="s">
        <v>74</v>
      </c>
      <c r="D4" t="s">
        <v>74</v>
      </c>
      <c r="E4" t="s">
        <v>74</v>
      </c>
      <c r="F4" t="s">
        <v>137</v>
      </c>
      <c r="G4" t="s">
        <v>74</v>
      </c>
      <c r="H4" t="s">
        <v>74</v>
      </c>
      <c r="I4" t="s">
        <v>138</v>
      </c>
      <c r="J4" t="s">
        <v>139</v>
      </c>
      <c r="K4" t="s">
        <v>74</v>
      </c>
      <c r="L4" t="s">
        <v>74</v>
      </c>
      <c r="M4" t="s">
        <v>78</v>
      </c>
      <c r="N4" t="s">
        <v>79</v>
      </c>
      <c r="O4" t="s">
        <v>74</v>
      </c>
      <c r="P4" t="s">
        <v>74</v>
      </c>
      <c r="Q4" t="s">
        <v>74</v>
      </c>
      <c r="R4" t="s">
        <v>74</v>
      </c>
      <c r="S4" t="s">
        <v>74</v>
      </c>
      <c r="T4" t="s">
        <v>74</v>
      </c>
      <c r="U4" t="s">
        <v>140</v>
      </c>
      <c r="V4" t="s">
        <v>141</v>
      </c>
      <c r="W4" t="s">
        <v>142</v>
      </c>
      <c r="X4" t="s">
        <v>143</v>
      </c>
      <c r="Y4" t="s">
        <v>144</v>
      </c>
      <c r="Z4" t="s">
        <v>145</v>
      </c>
      <c r="AA4" t="s">
        <v>146</v>
      </c>
      <c r="AB4" t="s">
        <v>147</v>
      </c>
      <c r="AC4" t="s">
        <v>148</v>
      </c>
      <c r="AD4" t="s">
        <v>149</v>
      </c>
      <c r="AE4" t="s">
        <v>150</v>
      </c>
      <c r="AF4" t="s">
        <v>74</v>
      </c>
      <c r="AG4">
        <v>50</v>
      </c>
      <c r="AH4">
        <v>73</v>
      </c>
      <c r="AI4">
        <v>75</v>
      </c>
      <c r="AJ4">
        <v>5</v>
      </c>
      <c r="AK4">
        <v>95</v>
      </c>
      <c r="AL4" t="s">
        <v>151</v>
      </c>
      <c r="AM4" t="s">
        <v>152</v>
      </c>
      <c r="AN4" t="s">
        <v>153</v>
      </c>
      <c r="AO4" t="s">
        <v>154</v>
      </c>
      <c r="AP4" t="s">
        <v>155</v>
      </c>
      <c r="AQ4" t="s">
        <v>74</v>
      </c>
      <c r="AR4" t="s">
        <v>156</v>
      </c>
      <c r="AS4" t="s">
        <v>157</v>
      </c>
      <c r="AT4" t="s">
        <v>158</v>
      </c>
      <c r="AU4">
        <v>2019</v>
      </c>
      <c r="AV4">
        <v>21</v>
      </c>
      <c r="AW4">
        <v>20</v>
      </c>
      <c r="AX4" t="s">
        <v>74</v>
      </c>
      <c r="AY4" t="s">
        <v>74</v>
      </c>
      <c r="AZ4" t="s">
        <v>74</v>
      </c>
      <c r="BA4" t="s">
        <v>74</v>
      </c>
      <c r="BB4">
        <v>5512</v>
      </c>
      <c r="BC4">
        <v>5516</v>
      </c>
      <c r="BD4" t="s">
        <v>74</v>
      </c>
      <c r="BE4" t="s">
        <v>159</v>
      </c>
      <c r="BF4" t="str">
        <f>HYPERLINK("http://dx.doi.org/10.1039/c9gc03008e","http://dx.doi.org/10.1039/c9gc03008e")</f>
        <v>http://dx.doi.org/10.1039/c9gc03008e</v>
      </c>
      <c r="BG4" t="s">
        <v>74</v>
      </c>
      <c r="BH4" t="s">
        <v>74</v>
      </c>
      <c r="BI4">
        <v>5</v>
      </c>
      <c r="BJ4" t="s">
        <v>160</v>
      </c>
      <c r="BK4" t="s">
        <v>161</v>
      </c>
      <c r="BL4" t="s">
        <v>162</v>
      </c>
      <c r="BM4" t="s">
        <v>163</v>
      </c>
      <c r="BN4" t="s">
        <v>74</v>
      </c>
      <c r="BO4" t="s">
        <v>74</v>
      </c>
      <c r="BP4" t="s">
        <v>74</v>
      </c>
      <c r="BQ4" t="s">
        <v>74</v>
      </c>
      <c r="BR4" t="s">
        <v>107</v>
      </c>
      <c r="BS4" t="s">
        <v>164</v>
      </c>
      <c r="BT4" t="str">
        <f>HYPERLINK("https%3A%2F%2Fwww.webofscience.com%2Fwos%2Fwoscc%2Ffull-record%2FWOS:000490291800003","View Full Record in Web of Science")</f>
        <v>View Full Record in Web of Science</v>
      </c>
    </row>
    <row r="5" spans="1:72" x14ac:dyDescent="0.2">
      <c r="A5" t="s">
        <v>72</v>
      </c>
      <c r="B5" t="s">
        <v>165</v>
      </c>
      <c r="C5" t="s">
        <v>74</v>
      </c>
      <c r="D5" t="s">
        <v>74</v>
      </c>
      <c r="E5" t="s">
        <v>74</v>
      </c>
      <c r="F5" t="s">
        <v>166</v>
      </c>
      <c r="G5" t="s">
        <v>74</v>
      </c>
      <c r="H5" t="s">
        <v>74</v>
      </c>
      <c r="I5" t="s">
        <v>167</v>
      </c>
      <c r="J5" t="s">
        <v>168</v>
      </c>
      <c r="K5" t="s">
        <v>74</v>
      </c>
      <c r="L5" t="s">
        <v>74</v>
      </c>
      <c r="M5" t="s">
        <v>78</v>
      </c>
      <c r="N5" t="s">
        <v>79</v>
      </c>
      <c r="O5" t="s">
        <v>74</v>
      </c>
      <c r="P5" t="s">
        <v>74</v>
      </c>
      <c r="Q5" t="s">
        <v>74</v>
      </c>
      <c r="R5" t="s">
        <v>74</v>
      </c>
      <c r="S5" t="s">
        <v>74</v>
      </c>
      <c r="T5" t="s">
        <v>169</v>
      </c>
      <c r="U5" t="s">
        <v>170</v>
      </c>
      <c r="V5" t="s">
        <v>171</v>
      </c>
      <c r="W5" t="s">
        <v>172</v>
      </c>
      <c r="X5" t="s">
        <v>173</v>
      </c>
      <c r="Y5" t="s">
        <v>174</v>
      </c>
      <c r="Z5" t="s">
        <v>175</v>
      </c>
      <c r="AA5" t="s">
        <v>176</v>
      </c>
      <c r="AB5" t="s">
        <v>177</v>
      </c>
      <c r="AC5" t="s">
        <v>178</v>
      </c>
      <c r="AD5" t="s">
        <v>179</v>
      </c>
      <c r="AE5" t="s">
        <v>180</v>
      </c>
      <c r="AF5" t="s">
        <v>74</v>
      </c>
      <c r="AG5">
        <v>67</v>
      </c>
      <c r="AH5">
        <v>106</v>
      </c>
      <c r="AI5">
        <v>109</v>
      </c>
      <c r="AJ5">
        <v>2</v>
      </c>
      <c r="AK5">
        <v>94</v>
      </c>
      <c r="AL5" t="s">
        <v>92</v>
      </c>
      <c r="AM5" t="s">
        <v>93</v>
      </c>
      <c r="AN5" t="s">
        <v>94</v>
      </c>
      <c r="AO5" t="s">
        <v>181</v>
      </c>
      <c r="AP5" t="s">
        <v>182</v>
      </c>
      <c r="AQ5" t="s">
        <v>74</v>
      </c>
      <c r="AR5" t="s">
        <v>183</v>
      </c>
      <c r="AS5" t="s">
        <v>184</v>
      </c>
      <c r="AT5" t="s">
        <v>185</v>
      </c>
      <c r="AU5">
        <v>2015</v>
      </c>
      <c r="AV5">
        <v>357</v>
      </c>
      <c r="AW5">
        <v>9</v>
      </c>
      <c r="AX5" t="s">
        <v>74</v>
      </c>
      <c r="AY5" t="s">
        <v>74</v>
      </c>
      <c r="AZ5" t="s">
        <v>74</v>
      </c>
      <c r="BA5" t="s">
        <v>74</v>
      </c>
      <c r="BB5">
        <v>2055</v>
      </c>
      <c r="BC5">
        <v>2060</v>
      </c>
      <c r="BD5" t="s">
        <v>74</v>
      </c>
      <c r="BE5" t="s">
        <v>186</v>
      </c>
      <c r="BF5" t="str">
        <f>HYPERLINK("http://dx.doi.org/10.1002/adsc.201500268","http://dx.doi.org/10.1002/adsc.201500268")</f>
        <v>http://dx.doi.org/10.1002/adsc.201500268</v>
      </c>
      <c r="BG5" t="s">
        <v>74</v>
      </c>
      <c r="BH5" t="s">
        <v>74</v>
      </c>
      <c r="BI5">
        <v>6</v>
      </c>
      <c r="BJ5" t="s">
        <v>187</v>
      </c>
      <c r="BK5" t="s">
        <v>103</v>
      </c>
      <c r="BL5" t="s">
        <v>104</v>
      </c>
      <c r="BM5" t="s">
        <v>188</v>
      </c>
      <c r="BN5" t="s">
        <v>74</v>
      </c>
      <c r="BO5" t="s">
        <v>74</v>
      </c>
      <c r="BP5" t="s">
        <v>74</v>
      </c>
      <c r="BQ5" t="s">
        <v>74</v>
      </c>
      <c r="BR5" t="s">
        <v>107</v>
      </c>
      <c r="BS5" t="s">
        <v>189</v>
      </c>
      <c r="BT5" t="str">
        <f>HYPERLINK("https%3A%2F%2Fwww.webofscience.com%2Fwos%2Fwoscc%2Ffull-record%2FWOS:000356373200011","View Full Record in Web of Science")</f>
        <v>View Full Record in Web of Science</v>
      </c>
    </row>
    <row r="6" spans="1:72" x14ac:dyDescent="0.2">
      <c r="A6" t="s">
        <v>72</v>
      </c>
      <c r="B6" t="s">
        <v>190</v>
      </c>
      <c r="C6" t="s">
        <v>74</v>
      </c>
      <c r="D6" t="s">
        <v>74</v>
      </c>
      <c r="E6" t="s">
        <v>74</v>
      </c>
      <c r="F6" t="s">
        <v>191</v>
      </c>
      <c r="G6" t="s">
        <v>74</v>
      </c>
      <c r="H6" t="s">
        <v>74</v>
      </c>
      <c r="I6" t="s">
        <v>192</v>
      </c>
      <c r="J6" t="s">
        <v>112</v>
      </c>
      <c r="K6" t="s">
        <v>74</v>
      </c>
      <c r="L6" t="s">
        <v>74</v>
      </c>
      <c r="M6" t="s">
        <v>78</v>
      </c>
      <c r="N6" t="s">
        <v>79</v>
      </c>
      <c r="O6" t="s">
        <v>74</v>
      </c>
      <c r="P6" t="s">
        <v>74</v>
      </c>
      <c r="Q6" t="s">
        <v>74</v>
      </c>
      <c r="R6" t="s">
        <v>74</v>
      </c>
      <c r="S6" t="s">
        <v>74</v>
      </c>
      <c r="T6" t="s">
        <v>74</v>
      </c>
      <c r="U6" t="s">
        <v>193</v>
      </c>
      <c r="V6" t="s">
        <v>194</v>
      </c>
      <c r="W6" t="s">
        <v>195</v>
      </c>
      <c r="X6" t="s">
        <v>196</v>
      </c>
      <c r="Y6" t="s">
        <v>197</v>
      </c>
      <c r="Z6" t="s">
        <v>198</v>
      </c>
      <c r="AA6" t="s">
        <v>199</v>
      </c>
      <c r="AB6" t="s">
        <v>200</v>
      </c>
      <c r="AC6" t="s">
        <v>201</v>
      </c>
      <c r="AD6" t="s">
        <v>202</v>
      </c>
      <c r="AE6" t="s">
        <v>203</v>
      </c>
      <c r="AF6" t="s">
        <v>74</v>
      </c>
      <c r="AG6">
        <v>47</v>
      </c>
      <c r="AH6">
        <v>28</v>
      </c>
      <c r="AI6">
        <v>29</v>
      </c>
      <c r="AJ6">
        <v>0</v>
      </c>
      <c r="AK6">
        <v>70</v>
      </c>
      <c r="AL6" t="s">
        <v>124</v>
      </c>
      <c r="AM6" t="s">
        <v>125</v>
      </c>
      <c r="AN6" t="s">
        <v>126</v>
      </c>
      <c r="AO6" t="s">
        <v>127</v>
      </c>
      <c r="AP6" t="s">
        <v>128</v>
      </c>
      <c r="AQ6" t="s">
        <v>74</v>
      </c>
      <c r="AR6" t="s">
        <v>129</v>
      </c>
      <c r="AS6" t="s">
        <v>130</v>
      </c>
      <c r="AT6" t="s">
        <v>204</v>
      </c>
      <c r="AU6">
        <v>2019</v>
      </c>
      <c r="AV6">
        <v>84</v>
      </c>
      <c r="AW6">
        <v>11</v>
      </c>
      <c r="AX6" t="s">
        <v>74</v>
      </c>
      <c r="AY6" t="s">
        <v>74</v>
      </c>
      <c r="AZ6" t="s">
        <v>74</v>
      </c>
      <c r="BA6" t="s">
        <v>74</v>
      </c>
      <c r="BB6">
        <v>7532</v>
      </c>
      <c r="BC6">
        <v>7540</v>
      </c>
      <c r="BD6" t="s">
        <v>74</v>
      </c>
      <c r="BE6" t="s">
        <v>205</v>
      </c>
      <c r="BF6" t="str">
        <f>HYPERLINK("http://dx.doi.org/10.1021/acs.joc.9b00972","http://dx.doi.org/10.1021/acs.joc.9b00972")</f>
        <v>http://dx.doi.org/10.1021/acs.joc.9b00972</v>
      </c>
      <c r="BG6" t="s">
        <v>74</v>
      </c>
      <c r="BH6" t="s">
        <v>74</v>
      </c>
      <c r="BI6">
        <v>9</v>
      </c>
      <c r="BJ6" t="s">
        <v>102</v>
      </c>
      <c r="BK6" t="s">
        <v>103</v>
      </c>
      <c r="BL6" t="s">
        <v>104</v>
      </c>
      <c r="BM6" t="s">
        <v>206</v>
      </c>
      <c r="BN6">
        <v>31088070</v>
      </c>
      <c r="BO6" t="s">
        <v>74</v>
      </c>
      <c r="BP6" t="s">
        <v>74</v>
      </c>
      <c r="BQ6" t="s">
        <v>74</v>
      </c>
      <c r="BR6" t="s">
        <v>107</v>
      </c>
      <c r="BS6" t="s">
        <v>207</v>
      </c>
      <c r="BT6" t="str">
        <f>HYPERLINK("https%3A%2F%2Fwww.webofscience.com%2Fwos%2Fwoscc%2Ffull-record%2FWOS:000471212000096","View Full Record in Web of Science")</f>
        <v>View Full Record in Web of Science</v>
      </c>
    </row>
    <row r="7" spans="1:72" x14ac:dyDescent="0.2">
      <c r="A7" t="s">
        <v>72</v>
      </c>
      <c r="B7" t="s">
        <v>208</v>
      </c>
      <c r="C7" t="s">
        <v>74</v>
      </c>
      <c r="D7" t="s">
        <v>74</v>
      </c>
      <c r="E7" t="s">
        <v>74</v>
      </c>
      <c r="F7" t="s">
        <v>209</v>
      </c>
      <c r="G7" t="s">
        <v>74</v>
      </c>
      <c r="H7" t="s">
        <v>74</v>
      </c>
      <c r="I7" t="s">
        <v>210</v>
      </c>
      <c r="J7" t="s">
        <v>211</v>
      </c>
      <c r="K7" t="s">
        <v>74</v>
      </c>
      <c r="L7" t="s">
        <v>74</v>
      </c>
      <c r="M7" t="s">
        <v>78</v>
      </c>
      <c r="N7" t="s">
        <v>79</v>
      </c>
      <c r="O7" t="s">
        <v>74</v>
      </c>
      <c r="P7" t="s">
        <v>74</v>
      </c>
      <c r="Q7" t="s">
        <v>74</v>
      </c>
      <c r="R7" t="s">
        <v>74</v>
      </c>
      <c r="S7" t="s">
        <v>74</v>
      </c>
      <c r="T7" t="s">
        <v>74</v>
      </c>
      <c r="U7" t="s">
        <v>212</v>
      </c>
      <c r="V7" t="s">
        <v>213</v>
      </c>
      <c r="W7" t="s">
        <v>214</v>
      </c>
      <c r="X7" t="s">
        <v>215</v>
      </c>
      <c r="Y7" t="s">
        <v>216</v>
      </c>
      <c r="Z7" t="s">
        <v>217</v>
      </c>
      <c r="AA7" t="s">
        <v>218</v>
      </c>
      <c r="AB7" t="s">
        <v>219</v>
      </c>
      <c r="AC7" t="s">
        <v>220</v>
      </c>
      <c r="AD7" t="s">
        <v>221</v>
      </c>
      <c r="AE7" t="s">
        <v>222</v>
      </c>
      <c r="AF7" t="s">
        <v>74</v>
      </c>
      <c r="AG7">
        <v>72</v>
      </c>
      <c r="AH7">
        <v>241</v>
      </c>
      <c r="AI7">
        <v>257</v>
      </c>
      <c r="AJ7">
        <v>3</v>
      </c>
      <c r="AK7">
        <v>152</v>
      </c>
      <c r="AL7" t="s">
        <v>151</v>
      </c>
      <c r="AM7" t="s">
        <v>152</v>
      </c>
      <c r="AN7" t="s">
        <v>153</v>
      </c>
      <c r="AO7" t="s">
        <v>223</v>
      </c>
      <c r="AP7" t="s">
        <v>224</v>
      </c>
      <c r="AQ7" t="s">
        <v>74</v>
      </c>
      <c r="AR7" t="s">
        <v>225</v>
      </c>
      <c r="AS7" t="s">
        <v>226</v>
      </c>
      <c r="AT7" t="s">
        <v>74</v>
      </c>
      <c r="AU7">
        <v>2016</v>
      </c>
      <c r="AV7">
        <v>7</v>
      </c>
      <c r="AW7">
        <v>10</v>
      </c>
      <c r="AX7" t="s">
        <v>74</v>
      </c>
      <c r="AY7" t="s">
        <v>74</v>
      </c>
      <c r="AZ7" t="s">
        <v>74</v>
      </c>
      <c r="BA7" t="s">
        <v>74</v>
      </c>
      <c r="BB7">
        <v>6407</v>
      </c>
      <c r="BC7">
        <v>6412</v>
      </c>
      <c r="BD7" t="s">
        <v>74</v>
      </c>
      <c r="BE7" t="s">
        <v>227</v>
      </c>
      <c r="BF7" t="str">
        <f>HYPERLINK("http://dx.doi.org/10.1039/c6sc02653b","http://dx.doi.org/10.1039/c6sc02653b")</f>
        <v>http://dx.doi.org/10.1039/c6sc02653b</v>
      </c>
      <c r="BG7" t="s">
        <v>74</v>
      </c>
      <c r="BH7" t="s">
        <v>74</v>
      </c>
      <c r="BI7">
        <v>6</v>
      </c>
      <c r="BJ7" t="s">
        <v>228</v>
      </c>
      <c r="BK7" t="s">
        <v>103</v>
      </c>
      <c r="BL7" t="s">
        <v>104</v>
      </c>
      <c r="BM7" t="s">
        <v>229</v>
      </c>
      <c r="BN7">
        <v>28451096</v>
      </c>
      <c r="BO7" t="s">
        <v>230</v>
      </c>
      <c r="BP7" t="s">
        <v>231</v>
      </c>
      <c r="BQ7" t="s">
        <v>232</v>
      </c>
      <c r="BR7" t="s">
        <v>107</v>
      </c>
      <c r="BS7" t="s">
        <v>233</v>
      </c>
      <c r="BT7" t="str">
        <f>HYPERLINK("https%3A%2F%2Fwww.webofscience.com%2Fwos%2Fwoscc%2Ffull-record%2FWOS:000384311700014","View Full Record in Web of Science")</f>
        <v>View Full Record in Web of Science</v>
      </c>
    </row>
    <row r="8" spans="1:72" x14ac:dyDescent="0.2">
      <c r="A8" t="s">
        <v>72</v>
      </c>
      <c r="B8" t="s">
        <v>234</v>
      </c>
      <c r="C8" t="s">
        <v>74</v>
      </c>
      <c r="D8" t="s">
        <v>74</v>
      </c>
      <c r="E8" t="s">
        <v>74</v>
      </c>
      <c r="F8" t="s">
        <v>235</v>
      </c>
      <c r="G8" t="s">
        <v>74</v>
      </c>
      <c r="H8" t="s">
        <v>74</v>
      </c>
      <c r="I8" t="s">
        <v>236</v>
      </c>
      <c r="J8" t="s">
        <v>211</v>
      </c>
      <c r="K8" t="s">
        <v>74</v>
      </c>
      <c r="L8" t="s">
        <v>74</v>
      </c>
      <c r="M8" t="s">
        <v>78</v>
      </c>
      <c r="N8" t="s">
        <v>79</v>
      </c>
      <c r="O8" t="s">
        <v>74</v>
      </c>
      <c r="P8" t="s">
        <v>74</v>
      </c>
      <c r="Q8" t="s">
        <v>74</v>
      </c>
      <c r="R8" t="s">
        <v>74</v>
      </c>
      <c r="S8" t="s">
        <v>74</v>
      </c>
      <c r="T8" t="s">
        <v>74</v>
      </c>
      <c r="U8" t="s">
        <v>237</v>
      </c>
      <c r="V8" t="s">
        <v>238</v>
      </c>
      <c r="W8" t="s">
        <v>239</v>
      </c>
      <c r="X8" t="s">
        <v>196</v>
      </c>
      <c r="Y8" t="s">
        <v>240</v>
      </c>
      <c r="Z8" t="s">
        <v>198</v>
      </c>
      <c r="AA8" t="s">
        <v>241</v>
      </c>
      <c r="AB8" t="s">
        <v>242</v>
      </c>
      <c r="AC8" t="s">
        <v>243</v>
      </c>
      <c r="AD8" t="s">
        <v>244</v>
      </c>
      <c r="AE8" t="s">
        <v>245</v>
      </c>
      <c r="AF8" t="s">
        <v>74</v>
      </c>
      <c r="AG8">
        <v>80</v>
      </c>
      <c r="AH8">
        <v>94</v>
      </c>
      <c r="AI8">
        <v>95</v>
      </c>
      <c r="AJ8">
        <v>3</v>
      </c>
      <c r="AK8">
        <v>56</v>
      </c>
      <c r="AL8" t="s">
        <v>151</v>
      </c>
      <c r="AM8" t="s">
        <v>152</v>
      </c>
      <c r="AN8" t="s">
        <v>153</v>
      </c>
      <c r="AO8" t="s">
        <v>223</v>
      </c>
      <c r="AP8" t="s">
        <v>224</v>
      </c>
      <c r="AQ8" t="s">
        <v>74</v>
      </c>
      <c r="AR8" t="s">
        <v>225</v>
      </c>
      <c r="AS8" t="s">
        <v>226</v>
      </c>
      <c r="AT8" t="s">
        <v>246</v>
      </c>
      <c r="AU8">
        <v>2019</v>
      </c>
      <c r="AV8">
        <v>10</v>
      </c>
      <c r="AW8">
        <v>4</v>
      </c>
      <c r="AX8" t="s">
        <v>74</v>
      </c>
      <c r="AY8" t="s">
        <v>74</v>
      </c>
      <c r="AZ8" t="s">
        <v>74</v>
      </c>
      <c r="BA8" t="s">
        <v>74</v>
      </c>
      <c r="BB8">
        <v>976</v>
      </c>
      <c r="BC8">
        <v>982</v>
      </c>
      <c r="BD8" t="s">
        <v>74</v>
      </c>
      <c r="BE8" t="s">
        <v>247</v>
      </c>
      <c r="BF8" t="str">
        <f>HYPERLINK("http://dx.doi.org/10.1039/c8sc04892d","http://dx.doi.org/10.1039/c8sc04892d")</f>
        <v>http://dx.doi.org/10.1039/c8sc04892d</v>
      </c>
      <c r="BG8" t="s">
        <v>74</v>
      </c>
      <c r="BH8" t="s">
        <v>74</v>
      </c>
      <c r="BI8">
        <v>7</v>
      </c>
      <c r="BJ8" t="s">
        <v>228</v>
      </c>
      <c r="BK8" t="s">
        <v>248</v>
      </c>
      <c r="BL8" t="s">
        <v>104</v>
      </c>
      <c r="BM8" t="s">
        <v>249</v>
      </c>
      <c r="BN8">
        <v>30774891</v>
      </c>
      <c r="BO8" t="s">
        <v>230</v>
      </c>
      <c r="BP8" t="s">
        <v>74</v>
      </c>
      <c r="BQ8" t="s">
        <v>74</v>
      </c>
      <c r="BR8" t="s">
        <v>107</v>
      </c>
      <c r="BS8" t="s">
        <v>250</v>
      </c>
      <c r="BT8" t="str">
        <f>HYPERLINK("https%3A%2F%2Fwww.webofscience.com%2Fwos%2Fwoscc%2Ffull-record%2FWOS:000457342200034","View Full Record in Web of Science")</f>
        <v>View Full Record in Web of Science</v>
      </c>
    </row>
    <row r="9" spans="1:72" x14ac:dyDescent="0.2">
      <c r="A9" t="s">
        <v>72</v>
      </c>
      <c r="B9" t="s">
        <v>251</v>
      </c>
      <c r="C9" t="s">
        <v>74</v>
      </c>
      <c r="D9" t="s">
        <v>74</v>
      </c>
      <c r="E9" t="s">
        <v>74</v>
      </c>
      <c r="F9" t="s">
        <v>252</v>
      </c>
      <c r="G9" t="s">
        <v>74</v>
      </c>
      <c r="H9" t="s">
        <v>74</v>
      </c>
      <c r="I9" t="s">
        <v>253</v>
      </c>
      <c r="J9" t="s">
        <v>139</v>
      </c>
      <c r="K9" t="s">
        <v>74</v>
      </c>
      <c r="L9" t="s">
        <v>74</v>
      </c>
      <c r="M9" t="s">
        <v>78</v>
      </c>
      <c r="N9" t="s">
        <v>79</v>
      </c>
      <c r="O9" t="s">
        <v>74</v>
      </c>
      <c r="P9" t="s">
        <v>74</v>
      </c>
      <c r="Q9" t="s">
        <v>74</v>
      </c>
      <c r="R9" t="s">
        <v>74</v>
      </c>
      <c r="S9" t="s">
        <v>74</v>
      </c>
      <c r="T9" t="s">
        <v>74</v>
      </c>
      <c r="U9" t="s">
        <v>254</v>
      </c>
      <c r="V9" t="s">
        <v>255</v>
      </c>
      <c r="W9" t="s">
        <v>256</v>
      </c>
      <c r="X9" t="s">
        <v>196</v>
      </c>
      <c r="Y9" t="s">
        <v>257</v>
      </c>
      <c r="Z9" t="s">
        <v>198</v>
      </c>
      <c r="AA9" t="s">
        <v>258</v>
      </c>
      <c r="AB9" t="s">
        <v>259</v>
      </c>
      <c r="AC9" t="s">
        <v>260</v>
      </c>
      <c r="AD9" t="s">
        <v>261</v>
      </c>
      <c r="AE9" t="s">
        <v>262</v>
      </c>
      <c r="AF9" t="s">
        <v>74</v>
      </c>
      <c r="AG9">
        <v>86</v>
      </c>
      <c r="AH9">
        <v>32</v>
      </c>
      <c r="AI9">
        <v>32</v>
      </c>
      <c r="AJ9">
        <v>2</v>
      </c>
      <c r="AK9">
        <v>57</v>
      </c>
      <c r="AL9" t="s">
        <v>151</v>
      </c>
      <c r="AM9" t="s">
        <v>152</v>
      </c>
      <c r="AN9" t="s">
        <v>153</v>
      </c>
      <c r="AO9" t="s">
        <v>154</v>
      </c>
      <c r="AP9" t="s">
        <v>155</v>
      </c>
      <c r="AQ9" t="s">
        <v>74</v>
      </c>
      <c r="AR9" t="s">
        <v>156</v>
      </c>
      <c r="AS9" t="s">
        <v>157</v>
      </c>
      <c r="AT9" t="s">
        <v>263</v>
      </c>
      <c r="AU9">
        <v>2020</v>
      </c>
      <c r="AV9">
        <v>22</v>
      </c>
      <c r="AW9">
        <v>17</v>
      </c>
      <c r="AX9" t="s">
        <v>74</v>
      </c>
      <c r="AY9" t="s">
        <v>74</v>
      </c>
      <c r="AZ9" t="s">
        <v>74</v>
      </c>
      <c r="BA9" t="s">
        <v>74</v>
      </c>
      <c r="BB9">
        <v>5599</v>
      </c>
      <c r="BC9">
        <v>5604</v>
      </c>
      <c r="BD9" t="s">
        <v>74</v>
      </c>
      <c r="BE9" t="s">
        <v>264</v>
      </c>
      <c r="BF9" t="str">
        <f>HYPERLINK("http://dx.doi.org/10.1039/d0gc02111c","http://dx.doi.org/10.1039/d0gc02111c")</f>
        <v>http://dx.doi.org/10.1039/d0gc02111c</v>
      </c>
      <c r="BG9" t="s">
        <v>74</v>
      </c>
      <c r="BH9" t="s">
        <v>74</v>
      </c>
      <c r="BI9">
        <v>6</v>
      </c>
      <c r="BJ9" t="s">
        <v>160</v>
      </c>
      <c r="BK9" t="s">
        <v>161</v>
      </c>
      <c r="BL9" t="s">
        <v>162</v>
      </c>
      <c r="BM9" t="s">
        <v>265</v>
      </c>
      <c r="BN9" t="s">
        <v>74</v>
      </c>
      <c r="BO9" t="s">
        <v>74</v>
      </c>
      <c r="BP9" t="s">
        <v>74</v>
      </c>
      <c r="BQ9" t="s">
        <v>74</v>
      </c>
      <c r="BR9" t="s">
        <v>107</v>
      </c>
      <c r="BS9" t="s">
        <v>266</v>
      </c>
      <c r="BT9" t="str">
        <f>HYPERLINK("https%3A%2F%2Fwww.webofscience.com%2Fwos%2Fwoscc%2Ffull-record%2FWOS:000563999100006","View Full Record in Web of Science")</f>
        <v>View Full Record in Web of Science</v>
      </c>
    </row>
    <row r="10" spans="1:72" x14ac:dyDescent="0.2">
      <c r="A10" t="s">
        <v>72</v>
      </c>
      <c r="B10" t="s">
        <v>267</v>
      </c>
      <c r="C10" t="s">
        <v>74</v>
      </c>
      <c r="D10" t="s">
        <v>74</v>
      </c>
      <c r="E10" t="s">
        <v>74</v>
      </c>
      <c r="F10" t="s">
        <v>268</v>
      </c>
      <c r="G10" t="s">
        <v>74</v>
      </c>
      <c r="H10" t="s">
        <v>74</v>
      </c>
      <c r="I10" t="s">
        <v>269</v>
      </c>
      <c r="J10" t="s">
        <v>112</v>
      </c>
      <c r="K10" t="s">
        <v>74</v>
      </c>
      <c r="L10" t="s">
        <v>74</v>
      </c>
      <c r="M10" t="s">
        <v>78</v>
      </c>
      <c r="N10" t="s">
        <v>79</v>
      </c>
      <c r="O10" t="s">
        <v>74</v>
      </c>
      <c r="P10" t="s">
        <v>74</v>
      </c>
      <c r="Q10" t="s">
        <v>74</v>
      </c>
      <c r="R10" t="s">
        <v>74</v>
      </c>
      <c r="S10" t="s">
        <v>74</v>
      </c>
      <c r="T10" t="s">
        <v>74</v>
      </c>
      <c r="U10" t="s">
        <v>270</v>
      </c>
      <c r="V10" t="s">
        <v>271</v>
      </c>
      <c r="W10" t="s">
        <v>272</v>
      </c>
      <c r="X10" t="s">
        <v>196</v>
      </c>
      <c r="Y10" t="s">
        <v>273</v>
      </c>
      <c r="Z10" t="s">
        <v>274</v>
      </c>
      <c r="AA10" t="s">
        <v>275</v>
      </c>
      <c r="AB10" t="s">
        <v>276</v>
      </c>
      <c r="AC10" t="s">
        <v>277</v>
      </c>
      <c r="AD10" t="s">
        <v>202</v>
      </c>
      <c r="AE10" t="s">
        <v>278</v>
      </c>
      <c r="AF10" t="s">
        <v>74</v>
      </c>
      <c r="AG10">
        <v>54</v>
      </c>
      <c r="AH10">
        <v>13</v>
      </c>
      <c r="AI10">
        <v>14</v>
      </c>
      <c r="AJ10">
        <v>3</v>
      </c>
      <c r="AK10">
        <v>88</v>
      </c>
      <c r="AL10" t="s">
        <v>124</v>
      </c>
      <c r="AM10" t="s">
        <v>125</v>
      </c>
      <c r="AN10" t="s">
        <v>126</v>
      </c>
      <c r="AO10" t="s">
        <v>127</v>
      </c>
      <c r="AP10" t="s">
        <v>128</v>
      </c>
      <c r="AQ10" t="s">
        <v>74</v>
      </c>
      <c r="AR10" t="s">
        <v>129</v>
      </c>
      <c r="AS10" t="s">
        <v>130</v>
      </c>
      <c r="AT10" t="s">
        <v>279</v>
      </c>
      <c r="AU10">
        <v>2019</v>
      </c>
      <c r="AV10">
        <v>84</v>
      </c>
      <c r="AW10">
        <v>24</v>
      </c>
      <c r="AX10" t="s">
        <v>74</v>
      </c>
      <c r="AY10" t="s">
        <v>74</v>
      </c>
      <c r="AZ10" t="s">
        <v>74</v>
      </c>
      <c r="BA10" t="s">
        <v>74</v>
      </c>
      <c r="BB10">
        <v>16245</v>
      </c>
      <c r="BC10">
        <v>16253</v>
      </c>
      <c r="BD10" t="s">
        <v>74</v>
      </c>
      <c r="BE10" t="s">
        <v>280</v>
      </c>
      <c r="BF10" t="str">
        <f>HYPERLINK("http://dx.doi.org/10.1021/acs.joc.9b02848","http://dx.doi.org/10.1021/acs.joc.9b02848")</f>
        <v>http://dx.doi.org/10.1021/acs.joc.9b02848</v>
      </c>
      <c r="BG10" t="s">
        <v>74</v>
      </c>
      <c r="BH10" t="s">
        <v>74</v>
      </c>
      <c r="BI10">
        <v>9</v>
      </c>
      <c r="BJ10" t="s">
        <v>102</v>
      </c>
      <c r="BK10" t="s">
        <v>103</v>
      </c>
      <c r="BL10" t="s">
        <v>104</v>
      </c>
      <c r="BM10" t="s">
        <v>281</v>
      </c>
      <c r="BN10">
        <v>31769680</v>
      </c>
      <c r="BO10" t="s">
        <v>74</v>
      </c>
      <c r="BP10" t="s">
        <v>74</v>
      </c>
      <c r="BQ10" t="s">
        <v>74</v>
      </c>
      <c r="BR10" t="s">
        <v>107</v>
      </c>
      <c r="BS10" t="s">
        <v>282</v>
      </c>
      <c r="BT10" t="str">
        <f>HYPERLINK("https%3A%2F%2Fwww.webofscience.com%2Fwos%2Fwoscc%2Ffull-record%2FWOS:000504805700046","View Full Record in Web of Science")</f>
        <v>View Full Record in Web of Science</v>
      </c>
    </row>
    <row r="11" spans="1:72" x14ac:dyDescent="0.2">
      <c r="A11" t="s">
        <v>72</v>
      </c>
      <c r="B11" t="s">
        <v>283</v>
      </c>
      <c r="C11" t="s">
        <v>74</v>
      </c>
      <c r="D11" t="s">
        <v>74</v>
      </c>
      <c r="E11" t="s">
        <v>74</v>
      </c>
      <c r="F11" t="s">
        <v>284</v>
      </c>
      <c r="G11" t="s">
        <v>74</v>
      </c>
      <c r="H11" t="s">
        <v>74</v>
      </c>
      <c r="I11" t="s">
        <v>285</v>
      </c>
      <c r="J11" t="s">
        <v>286</v>
      </c>
      <c r="K11" t="s">
        <v>74</v>
      </c>
      <c r="L11" t="s">
        <v>74</v>
      </c>
      <c r="M11" t="s">
        <v>78</v>
      </c>
      <c r="N11" t="s">
        <v>113</v>
      </c>
      <c r="O11" t="s">
        <v>74</v>
      </c>
      <c r="P11" t="s">
        <v>74</v>
      </c>
      <c r="Q11" t="s">
        <v>74</v>
      </c>
      <c r="R11" t="s">
        <v>74</v>
      </c>
      <c r="S11" t="s">
        <v>74</v>
      </c>
      <c r="T11" t="s">
        <v>74</v>
      </c>
      <c r="U11" t="s">
        <v>287</v>
      </c>
      <c r="V11" t="s">
        <v>288</v>
      </c>
      <c r="W11" t="s">
        <v>289</v>
      </c>
      <c r="X11" t="s">
        <v>290</v>
      </c>
      <c r="Y11" t="s">
        <v>291</v>
      </c>
      <c r="Z11" t="s">
        <v>292</v>
      </c>
      <c r="AA11" t="s">
        <v>293</v>
      </c>
      <c r="AB11" t="s">
        <v>294</v>
      </c>
      <c r="AC11" t="s">
        <v>295</v>
      </c>
      <c r="AD11" t="s">
        <v>296</v>
      </c>
      <c r="AE11" t="s">
        <v>297</v>
      </c>
      <c r="AF11" t="s">
        <v>74</v>
      </c>
      <c r="AG11">
        <v>71</v>
      </c>
      <c r="AH11">
        <v>37</v>
      </c>
      <c r="AI11">
        <v>39</v>
      </c>
      <c r="AJ11">
        <v>7</v>
      </c>
      <c r="AK11">
        <v>84</v>
      </c>
      <c r="AL11" t="s">
        <v>124</v>
      </c>
      <c r="AM11" t="s">
        <v>125</v>
      </c>
      <c r="AN11" t="s">
        <v>126</v>
      </c>
      <c r="AO11" t="s">
        <v>298</v>
      </c>
      <c r="AP11" t="s">
        <v>299</v>
      </c>
      <c r="AQ11" t="s">
        <v>74</v>
      </c>
      <c r="AR11" t="s">
        <v>300</v>
      </c>
      <c r="AS11" t="s">
        <v>301</v>
      </c>
      <c r="AT11" t="s">
        <v>302</v>
      </c>
      <c r="AU11">
        <v>2021</v>
      </c>
      <c r="AV11">
        <v>143</v>
      </c>
      <c r="AW11">
        <v>31</v>
      </c>
      <c r="AX11" t="s">
        <v>74</v>
      </c>
      <c r="AY11" t="s">
        <v>74</v>
      </c>
      <c r="AZ11" t="s">
        <v>74</v>
      </c>
      <c r="BA11" t="s">
        <v>74</v>
      </c>
      <c r="BB11">
        <v>11927</v>
      </c>
      <c r="BC11">
        <v>11933</v>
      </c>
      <c r="BD11" t="s">
        <v>74</v>
      </c>
      <c r="BE11" t="s">
        <v>303</v>
      </c>
      <c r="BF11" t="str">
        <f>HYPERLINK("http://dx.doi.org/10.1021/jacs.1c05278","http://dx.doi.org/10.1021/jacs.1c05278")</f>
        <v>http://dx.doi.org/10.1021/jacs.1c05278</v>
      </c>
      <c r="BG11" t="s">
        <v>74</v>
      </c>
      <c r="BH11" t="s">
        <v>304</v>
      </c>
      <c r="BI11">
        <v>7</v>
      </c>
      <c r="BJ11" t="s">
        <v>228</v>
      </c>
      <c r="BK11" t="s">
        <v>305</v>
      </c>
      <c r="BL11" t="s">
        <v>104</v>
      </c>
      <c r="BM11" t="s">
        <v>306</v>
      </c>
      <c r="BN11">
        <v>34318659</v>
      </c>
      <c r="BO11" t="s">
        <v>307</v>
      </c>
      <c r="BP11" t="s">
        <v>74</v>
      </c>
      <c r="BQ11" t="s">
        <v>74</v>
      </c>
      <c r="BR11" t="s">
        <v>107</v>
      </c>
      <c r="BS11" t="s">
        <v>308</v>
      </c>
      <c r="BT11" t="str">
        <f>HYPERLINK("https%3A%2F%2Fwww.webofscience.com%2Fwos%2Fwoscc%2Ffull-record%2FWOS:000684581100007","View Full Record in Web of Science")</f>
        <v>View Full Record in Web of Science</v>
      </c>
    </row>
    <row r="12" spans="1:72" x14ac:dyDescent="0.2">
      <c r="A12" t="s">
        <v>72</v>
      </c>
      <c r="B12" t="s">
        <v>309</v>
      </c>
      <c r="C12" t="s">
        <v>74</v>
      </c>
      <c r="D12" t="s">
        <v>74</v>
      </c>
      <c r="E12" t="s">
        <v>74</v>
      </c>
      <c r="F12" t="s">
        <v>310</v>
      </c>
      <c r="G12" t="s">
        <v>74</v>
      </c>
      <c r="H12" t="s">
        <v>74</v>
      </c>
      <c r="I12" t="s">
        <v>311</v>
      </c>
      <c r="J12" t="s">
        <v>312</v>
      </c>
      <c r="K12" t="s">
        <v>74</v>
      </c>
      <c r="L12" t="s">
        <v>74</v>
      </c>
      <c r="M12" t="s">
        <v>78</v>
      </c>
      <c r="N12" t="s">
        <v>79</v>
      </c>
      <c r="O12" t="s">
        <v>74</v>
      </c>
      <c r="P12" t="s">
        <v>74</v>
      </c>
      <c r="Q12" t="s">
        <v>74</v>
      </c>
      <c r="R12" t="s">
        <v>74</v>
      </c>
      <c r="S12" t="s">
        <v>74</v>
      </c>
      <c r="T12" t="s">
        <v>74</v>
      </c>
      <c r="U12" t="s">
        <v>313</v>
      </c>
      <c r="V12" t="s">
        <v>314</v>
      </c>
      <c r="W12" t="s">
        <v>315</v>
      </c>
      <c r="X12" t="s">
        <v>316</v>
      </c>
      <c r="Y12" t="s">
        <v>317</v>
      </c>
      <c r="Z12" t="s">
        <v>318</v>
      </c>
      <c r="AA12" t="s">
        <v>319</v>
      </c>
      <c r="AB12" t="s">
        <v>320</v>
      </c>
      <c r="AC12" t="s">
        <v>321</v>
      </c>
      <c r="AD12" t="s">
        <v>322</v>
      </c>
      <c r="AE12" t="s">
        <v>323</v>
      </c>
      <c r="AF12" t="s">
        <v>74</v>
      </c>
      <c r="AG12">
        <v>50</v>
      </c>
      <c r="AH12">
        <v>87</v>
      </c>
      <c r="AI12">
        <v>88</v>
      </c>
      <c r="AJ12">
        <v>3</v>
      </c>
      <c r="AK12">
        <v>70</v>
      </c>
      <c r="AL12" t="s">
        <v>124</v>
      </c>
      <c r="AM12" t="s">
        <v>125</v>
      </c>
      <c r="AN12" t="s">
        <v>126</v>
      </c>
      <c r="AO12" t="s">
        <v>324</v>
      </c>
      <c r="AP12" t="s">
        <v>325</v>
      </c>
      <c r="AQ12" t="s">
        <v>74</v>
      </c>
      <c r="AR12" t="s">
        <v>326</v>
      </c>
      <c r="AS12" t="s">
        <v>327</v>
      </c>
      <c r="AT12" t="s">
        <v>328</v>
      </c>
      <c r="AU12">
        <v>2018</v>
      </c>
      <c r="AV12">
        <v>20</v>
      </c>
      <c r="AW12">
        <v>21</v>
      </c>
      <c r="AX12" t="s">
        <v>74</v>
      </c>
      <c r="AY12" t="s">
        <v>74</v>
      </c>
      <c r="AZ12" t="s">
        <v>74</v>
      </c>
      <c r="BA12" t="s">
        <v>74</v>
      </c>
      <c r="BB12">
        <v>6863</v>
      </c>
      <c r="BC12">
        <v>6867</v>
      </c>
      <c r="BD12" t="s">
        <v>74</v>
      </c>
      <c r="BE12" t="s">
        <v>329</v>
      </c>
      <c r="BF12" t="str">
        <f>HYPERLINK("http://dx.doi.org/10.1021/acs.orglett.8b02988","http://dx.doi.org/10.1021/acs.orglett.8b02988")</f>
        <v>http://dx.doi.org/10.1021/acs.orglett.8b02988</v>
      </c>
      <c r="BG12" t="s">
        <v>74</v>
      </c>
      <c r="BH12" t="s">
        <v>74</v>
      </c>
      <c r="BI12">
        <v>5</v>
      </c>
      <c r="BJ12" t="s">
        <v>102</v>
      </c>
      <c r="BK12" t="s">
        <v>103</v>
      </c>
      <c r="BL12" t="s">
        <v>104</v>
      </c>
      <c r="BM12" t="s">
        <v>330</v>
      </c>
      <c r="BN12">
        <v>30354158</v>
      </c>
      <c r="BO12" t="s">
        <v>74</v>
      </c>
      <c r="BP12" t="s">
        <v>74</v>
      </c>
      <c r="BQ12" t="s">
        <v>74</v>
      </c>
      <c r="BR12" t="s">
        <v>107</v>
      </c>
      <c r="BS12" t="s">
        <v>331</v>
      </c>
      <c r="BT12" t="str">
        <f>HYPERLINK("https%3A%2F%2Fwww.webofscience.com%2Fwos%2Fwoscc%2Ffull-record%2FWOS:000449443100054","View Full Record in Web of Science")</f>
        <v>View Full Record in Web of Science</v>
      </c>
    </row>
    <row r="13" spans="1:72" x14ac:dyDescent="0.2">
      <c r="A13" t="s">
        <v>72</v>
      </c>
      <c r="B13" t="s">
        <v>332</v>
      </c>
      <c r="C13" t="s">
        <v>74</v>
      </c>
      <c r="D13" t="s">
        <v>74</v>
      </c>
      <c r="E13" t="s">
        <v>74</v>
      </c>
      <c r="F13" t="s">
        <v>333</v>
      </c>
      <c r="G13" t="s">
        <v>74</v>
      </c>
      <c r="H13" t="s">
        <v>74</v>
      </c>
      <c r="I13" t="s">
        <v>334</v>
      </c>
      <c r="J13" t="s">
        <v>112</v>
      </c>
      <c r="K13" t="s">
        <v>74</v>
      </c>
      <c r="L13" t="s">
        <v>74</v>
      </c>
      <c r="M13" t="s">
        <v>78</v>
      </c>
      <c r="N13" t="s">
        <v>113</v>
      </c>
      <c r="O13" t="s">
        <v>74</v>
      </c>
      <c r="P13" t="s">
        <v>74</v>
      </c>
      <c r="Q13" t="s">
        <v>74</v>
      </c>
      <c r="R13" t="s">
        <v>74</v>
      </c>
      <c r="S13" t="s">
        <v>74</v>
      </c>
      <c r="T13" t="s">
        <v>74</v>
      </c>
      <c r="U13" t="s">
        <v>335</v>
      </c>
      <c r="V13" t="s">
        <v>336</v>
      </c>
      <c r="W13" t="s">
        <v>337</v>
      </c>
      <c r="X13" t="s">
        <v>338</v>
      </c>
      <c r="Y13" t="s">
        <v>339</v>
      </c>
      <c r="Z13" t="s">
        <v>340</v>
      </c>
      <c r="AA13" t="s">
        <v>341</v>
      </c>
      <c r="AB13" t="s">
        <v>342</v>
      </c>
      <c r="AC13" t="s">
        <v>343</v>
      </c>
      <c r="AD13" t="s">
        <v>344</v>
      </c>
      <c r="AE13" t="s">
        <v>345</v>
      </c>
      <c r="AF13" t="s">
        <v>74</v>
      </c>
      <c r="AG13">
        <v>123</v>
      </c>
      <c r="AH13">
        <v>31</v>
      </c>
      <c r="AI13">
        <v>32</v>
      </c>
      <c r="AJ13">
        <v>8</v>
      </c>
      <c r="AK13">
        <v>90</v>
      </c>
      <c r="AL13" t="s">
        <v>124</v>
      </c>
      <c r="AM13" t="s">
        <v>125</v>
      </c>
      <c r="AN13" t="s">
        <v>126</v>
      </c>
      <c r="AO13" t="s">
        <v>127</v>
      </c>
      <c r="AP13" t="s">
        <v>128</v>
      </c>
      <c r="AQ13" t="s">
        <v>74</v>
      </c>
      <c r="AR13" t="s">
        <v>129</v>
      </c>
      <c r="AS13" t="s">
        <v>130</v>
      </c>
      <c r="AT13" t="s">
        <v>346</v>
      </c>
      <c r="AU13">
        <v>2021</v>
      </c>
      <c r="AV13">
        <v>86</v>
      </c>
      <c r="AW13">
        <v>24</v>
      </c>
      <c r="AX13" t="s">
        <v>74</v>
      </c>
      <c r="AY13" t="s">
        <v>74</v>
      </c>
      <c r="AZ13" t="s">
        <v>74</v>
      </c>
      <c r="BA13" t="s">
        <v>74</v>
      </c>
      <c r="BB13">
        <v>17816</v>
      </c>
      <c r="BC13">
        <v>17832</v>
      </c>
      <c r="BD13" t="s">
        <v>74</v>
      </c>
      <c r="BE13" t="s">
        <v>347</v>
      </c>
      <c r="BF13" t="str">
        <f>HYPERLINK("http://dx.doi.org/10.1021/acs.joc.1c02125","http://dx.doi.org/10.1021/acs.joc.1c02125")</f>
        <v>http://dx.doi.org/10.1021/acs.joc.1c02125</v>
      </c>
      <c r="BG13" t="s">
        <v>74</v>
      </c>
      <c r="BH13" t="s">
        <v>348</v>
      </c>
      <c r="BI13">
        <v>17</v>
      </c>
      <c r="BJ13" t="s">
        <v>102</v>
      </c>
      <c r="BK13" t="s">
        <v>103</v>
      </c>
      <c r="BL13" t="s">
        <v>104</v>
      </c>
      <c r="BM13" t="s">
        <v>349</v>
      </c>
      <c r="BN13">
        <v>34875167</v>
      </c>
      <c r="BO13" t="s">
        <v>74</v>
      </c>
      <c r="BP13" t="s">
        <v>74</v>
      </c>
      <c r="BQ13" t="s">
        <v>74</v>
      </c>
      <c r="BR13" t="s">
        <v>107</v>
      </c>
      <c r="BS13" t="s">
        <v>350</v>
      </c>
      <c r="BT13" t="str">
        <f>HYPERLINK("https%3A%2F%2Fwww.webofscience.com%2Fwos%2Fwoscc%2Ffull-record%2FWOS:000730538900001","View Full Record in Web of Science")</f>
        <v>View Full Record in Web of Science</v>
      </c>
    </row>
    <row r="14" spans="1:72" x14ac:dyDescent="0.2">
      <c r="A14" t="s">
        <v>72</v>
      </c>
      <c r="B14" t="s">
        <v>351</v>
      </c>
      <c r="C14" t="s">
        <v>74</v>
      </c>
      <c r="D14" t="s">
        <v>74</v>
      </c>
      <c r="E14" t="s">
        <v>74</v>
      </c>
      <c r="F14" t="s">
        <v>352</v>
      </c>
      <c r="G14" t="s">
        <v>74</v>
      </c>
      <c r="H14" t="s">
        <v>74</v>
      </c>
      <c r="I14" t="s">
        <v>353</v>
      </c>
      <c r="J14" t="s">
        <v>354</v>
      </c>
      <c r="K14" t="s">
        <v>74</v>
      </c>
      <c r="L14" t="s">
        <v>74</v>
      </c>
      <c r="M14" t="s">
        <v>78</v>
      </c>
      <c r="N14" t="s">
        <v>113</v>
      </c>
      <c r="O14" t="s">
        <v>74</v>
      </c>
      <c r="P14" t="s">
        <v>74</v>
      </c>
      <c r="Q14" t="s">
        <v>74</v>
      </c>
      <c r="R14" t="s">
        <v>74</v>
      </c>
      <c r="S14" t="s">
        <v>74</v>
      </c>
      <c r="T14" t="s">
        <v>355</v>
      </c>
      <c r="U14" t="s">
        <v>356</v>
      </c>
      <c r="V14" t="s">
        <v>357</v>
      </c>
      <c r="W14" t="s">
        <v>358</v>
      </c>
      <c r="X14" t="s">
        <v>359</v>
      </c>
      <c r="Y14" t="s">
        <v>360</v>
      </c>
      <c r="Z14" t="s">
        <v>361</v>
      </c>
      <c r="AA14" t="s">
        <v>74</v>
      </c>
      <c r="AB14" t="s">
        <v>362</v>
      </c>
      <c r="AC14" t="s">
        <v>363</v>
      </c>
      <c r="AD14" t="s">
        <v>364</v>
      </c>
      <c r="AE14" t="s">
        <v>365</v>
      </c>
      <c r="AF14" t="s">
        <v>74</v>
      </c>
      <c r="AG14">
        <v>50</v>
      </c>
      <c r="AH14">
        <v>8</v>
      </c>
      <c r="AI14">
        <v>10</v>
      </c>
      <c r="AJ14">
        <v>8</v>
      </c>
      <c r="AK14">
        <v>54</v>
      </c>
      <c r="AL14" t="s">
        <v>92</v>
      </c>
      <c r="AM14" t="s">
        <v>93</v>
      </c>
      <c r="AN14" t="s">
        <v>94</v>
      </c>
      <c r="AO14" t="s">
        <v>366</v>
      </c>
      <c r="AP14" t="s">
        <v>367</v>
      </c>
      <c r="AQ14" t="s">
        <v>74</v>
      </c>
      <c r="AR14" t="s">
        <v>368</v>
      </c>
      <c r="AS14" t="s">
        <v>369</v>
      </c>
      <c r="AT14" t="s">
        <v>370</v>
      </c>
      <c r="AU14">
        <v>2021</v>
      </c>
      <c r="AV14">
        <v>60</v>
      </c>
      <c r="AW14">
        <v>39</v>
      </c>
      <c r="AX14" t="s">
        <v>74</v>
      </c>
      <c r="AY14" t="s">
        <v>74</v>
      </c>
      <c r="AZ14" t="s">
        <v>74</v>
      </c>
      <c r="BA14" t="s">
        <v>74</v>
      </c>
      <c r="BB14">
        <v>21283</v>
      </c>
      <c r="BC14">
        <v>21288</v>
      </c>
      <c r="BD14" t="s">
        <v>74</v>
      </c>
      <c r="BE14" t="s">
        <v>371</v>
      </c>
      <c r="BF14" t="str">
        <f>HYPERLINK("http://dx.doi.org/10.1002/anie.202109271","http://dx.doi.org/10.1002/anie.202109271")</f>
        <v>http://dx.doi.org/10.1002/anie.202109271</v>
      </c>
      <c r="BG14" t="s">
        <v>74</v>
      </c>
      <c r="BH14" t="s">
        <v>372</v>
      </c>
      <c r="BI14">
        <v>6</v>
      </c>
      <c r="BJ14" t="s">
        <v>228</v>
      </c>
      <c r="BK14" t="s">
        <v>103</v>
      </c>
      <c r="BL14" t="s">
        <v>104</v>
      </c>
      <c r="BM14" t="s">
        <v>373</v>
      </c>
      <c r="BN14">
        <v>34343390</v>
      </c>
      <c r="BO14" t="s">
        <v>74</v>
      </c>
      <c r="BP14" t="s">
        <v>74</v>
      </c>
      <c r="BQ14" t="s">
        <v>74</v>
      </c>
      <c r="BR14" t="s">
        <v>107</v>
      </c>
      <c r="BS14" t="s">
        <v>374</v>
      </c>
      <c r="BT14" t="str">
        <f>HYPERLINK("https%3A%2F%2Fwww.webofscience.com%2Fwos%2Fwoscc%2Ffull-record%2FWOS:000687453500001","View Full Record in Web of Science")</f>
        <v>View Full Record in Web of Science</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savedrecs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Nippa, David {PRDA~BASEL}</dc:creator>
  <cp:lastModifiedBy>Nippa, David {PRDA~Basel}</cp:lastModifiedBy>
  <dcterms:created xsi:type="dcterms:W3CDTF">2024-02-19T10:54:05Z</dcterms:created>
  <dcterms:modified xsi:type="dcterms:W3CDTF">2024-02-19T10:54:05Z</dcterms:modified>
</cp:coreProperties>
</file>