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40" tabRatio="329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5" i="1" l="1"/>
  <c r="T42" i="1"/>
  <c r="Q45" i="1"/>
  <c r="Q42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42" i="1"/>
  <c r="J22" i="1"/>
  <c r="J23" i="1"/>
  <c r="J24" i="1"/>
  <c r="J25" i="1"/>
  <c r="J26" i="1"/>
  <c r="J27" i="1"/>
  <c r="J28" i="1"/>
  <c r="J29" i="1"/>
  <c r="J31" i="1"/>
  <c r="J32" i="1"/>
  <c r="J33" i="1"/>
  <c r="J35" i="1"/>
  <c r="J37" i="1"/>
  <c r="J36" i="1"/>
  <c r="J45" i="1"/>
  <c r="J48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42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5" i="1"/>
  <c r="I48" i="1"/>
  <c r="J30" i="1"/>
  <c r="J34" i="1"/>
</calcChain>
</file>

<file path=xl/comments1.xml><?xml version="1.0" encoding="utf-8"?>
<comments xmlns="http://schemas.openxmlformats.org/spreadsheetml/2006/main">
  <authors>
    <author>Guthrie, Lisa G</author>
    <author>julia  mayer</author>
    <author>Lisa Guthrie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0=Junge
1=Mädchen</t>
        </r>
      </text>
    </comment>
    <comment ref="F5" authorId="1">
      <text>
        <r>
          <rPr>
            <b/>
            <sz val="9"/>
            <color indexed="81"/>
            <rFont val="Calibri"/>
            <family val="2"/>
          </rPr>
          <t>0=Aktiv-Gruppe
1=Kontrol-Gruppe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Age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diagnose in monaten</t>
        </r>
      </text>
    </comment>
    <comment ref="P5" authorId="1">
      <text>
        <r>
          <rPr>
            <b/>
            <sz val="9"/>
            <color indexed="81"/>
            <rFont val="Calibri"/>
            <family val="2"/>
          </rPr>
          <t>0= nein
1= selten
2= oft
3= immer</t>
        </r>
      </text>
    </comment>
    <comment ref="S5" authorId="1">
      <text>
        <r>
          <rPr>
            <b/>
            <sz val="9"/>
            <color indexed="81"/>
            <rFont val="Calibri"/>
            <family val="2"/>
          </rPr>
          <t>0= nein
1= selten
2= oft
3= immer</t>
        </r>
      </text>
    </comment>
    <comment ref="V5" authorId="1">
      <text>
        <r>
          <rPr>
            <b/>
            <sz val="9"/>
            <color indexed="81"/>
            <rFont val="Calibri"/>
            <family val="2"/>
          </rPr>
          <t>0= nein
1= selten
2= oft
3= immer</t>
        </r>
      </text>
    </comment>
    <comment ref="P8" authorId="1">
      <text>
        <r>
          <rPr>
            <b/>
            <sz val="9"/>
            <color indexed="81"/>
            <rFont val="Calibri"/>
            <family val="2"/>
          </rPr>
          <t>1 &amp; 2 angekreuzt</t>
        </r>
      </text>
    </comment>
    <comment ref="S19" authorId="1">
      <text>
        <r>
          <rPr>
            <b/>
            <sz val="9"/>
            <color indexed="81"/>
            <rFont val="Calibri"/>
            <family val="2"/>
          </rPr>
          <t>ENTSCHULDIGT</t>
        </r>
      </text>
    </comment>
    <comment ref="P24" authorId="1">
      <text>
        <r>
          <rPr>
            <b/>
            <sz val="9"/>
            <color indexed="81"/>
            <rFont val="Calibri"/>
            <family val="2"/>
          </rPr>
          <t>Im Anmeldebogen angegeben, dass er Schmerzen habe (1) aber in dem Fragebogen im Ordner dann nicht (0)</t>
        </r>
      </text>
    </comment>
    <comment ref="Q27" authorId="1">
      <text>
        <r>
          <rPr>
            <b/>
            <sz val="9"/>
            <color indexed="81"/>
            <rFont val="Calibri"/>
            <family val="2"/>
          </rPr>
          <t>Anmeldebogen: Schmerzen 4, im Ordner (d1)  Schmerzen 5</t>
        </r>
      </text>
    </comment>
    <comment ref="P30" authorId="1">
      <text>
        <r>
          <rPr>
            <b/>
            <sz val="9"/>
            <color indexed="81"/>
            <rFont val="Calibri"/>
            <family val="2"/>
          </rPr>
          <t>hat nichts angekreuzt</t>
        </r>
      </text>
    </comment>
    <comment ref="T32" authorId="1">
      <text>
        <r>
          <rPr>
            <b/>
            <sz val="9"/>
            <color indexed="81"/>
            <rFont val="Calibri"/>
            <family val="2"/>
          </rPr>
          <t>keine Angabe</t>
        </r>
      </text>
    </comment>
    <comment ref="Q35" authorId="1">
      <text>
        <r>
          <rPr>
            <b/>
            <sz val="9"/>
            <color indexed="81"/>
            <rFont val="Calibri"/>
            <family val="2"/>
          </rPr>
          <t>Anmeldebogen Schmerzen 5, im Ordner (d1) Schmerzen 4</t>
        </r>
      </text>
    </comment>
    <comment ref="Q37" authorId="1">
      <text>
        <r>
          <rPr>
            <b/>
            <sz val="9"/>
            <color indexed="81"/>
            <rFont val="Calibri"/>
            <family val="2"/>
          </rPr>
          <t>Anmeldebogen: 1
Ordner (d1): 2</t>
        </r>
      </text>
    </comment>
    <comment ref="D42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3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6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</commentList>
</comments>
</file>

<file path=xl/sharedStrings.xml><?xml version="1.0" encoding="utf-8"?>
<sst xmlns="http://schemas.openxmlformats.org/spreadsheetml/2006/main" count="25" uniqueCount="20">
  <si>
    <t>SBJ</t>
  </si>
  <si>
    <t>a</t>
  </si>
  <si>
    <t>G</t>
  </si>
  <si>
    <t>Age</t>
  </si>
  <si>
    <t>A/K</t>
  </si>
  <si>
    <t xml:space="preserve">Diagnose </t>
  </si>
  <si>
    <t>DoB</t>
  </si>
  <si>
    <t>Diagn. Date</t>
  </si>
  <si>
    <t>d6</t>
  </si>
  <si>
    <t>y/n</t>
  </si>
  <si>
    <t>intens.</t>
  </si>
  <si>
    <t>intens</t>
  </si>
  <si>
    <t>d0</t>
  </si>
  <si>
    <t>d13</t>
  </si>
  <si>
    <t>Avrage_A</t>
  </si>
  <si>
    <t>Start Date</t>
  </si>
  <si>
    <t>Average_K</t>
  </si>
  <si>
    <t>Average_G</t>
  </si>
  <si>
    <t>Average_A</t>
  </si>
  <si>
    <t>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</si>
</sst>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Arial"/>
    </font>
    <font>
      <b/>
      <sz val="14"/>
      <name val="Arial"/>
    </font>
    <font>
      <b/>
      <sz val="11"/>
      <name val="Arial"/>
    </font>
    <font>
      <b/>
      <sz val="8"/>
      <name val="Arial"/>
    </font>
    <font>
      <b/>
      <u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6" fillId="2" borderId="0" xfId="0" applyNumberFormat="1" applyFont="1" applyFill="1"/>
    <xf numFmtId="14" fontId="6" fillId="2" borderId="0" xfId="0" applyNumberFormat="1" applyFont="1" applyFill="1"/>
    <xf numFmtId="0" fontId="6" fillId="2" borderId="0" xfId="0" applyNumberFormat="1" applyFont="1" applyFill="1" applyBorder="1"/>
    <xf numFmtId="0" fontId="7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8" fillId="2" borderId="0" xfId="0" applyNumberFormat="1" applyFont="1" applyFill="1"/>
    <xf numFmtId="14" fontId="8" fillId="2" borderId="0" xfId="0" applyNumberFormat="1" applyFont="1" applyFill="1"/>
    <xf numFmtId="0" fontId="8" fillId="2" borderId="3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right"/>
    </xf>
    <xf numFmtId="14" fontId="8" fillId="2" borderId="0" xfId="0" applyNumberFormat="1" applyFont="1" applyFill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right"/>
    </xf>
    <xf numFmtId="0" fontId="6" fillId="2" borderId="0" xfId="0" applyNumberFormat="1" applyFont="1" applyFill="1" applyAlignment="1">
      <alignment horizontal="right"/>
    </xf>
    <xf numFmtId="0" fontId="9" fillId="2" borderId="0" xfId="0" applyNumberFormat="1" applyFont="1" applyFill="1"/>
    <xf numFmtId="0" fontId="10" fillId="2" borderId="0" xfId="0" applyNumberFormat="1" applyFont="1" applyFill="1"/>
    <xf numFmtId="0" fontId="8" fillId="2" borderId="0" xfId="0" applyNumberFormat="1" applyFont="1" applyFill="1" applyBorder="1"/>
  </cellXfs>
  <cellStyles count="27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"/>
  <sheetViews>
    <sheetView tabSelected="1" topLeftCell="C1" workbookViewId="0">
      <pane xSplit="7" ySplit="5" topLeftCell="J6" activePane="bottomRight" state="frozenSplit"/>
      <selection activeCell="C1" sqref="C1"/>
      <selection pane="topRight" activeCell="G1" sqref="G1"/>
      <selection pane="bottomLeft" activeCell="C6" sqref="C6"/>
      <selection pane="bottomRight" activeCell="C1" sqref="A1:XFD1048576"/>
    </sheetView>
  </sheetViews>
  <sheetFormatPr baseColWidth="10" defaultColWidth="9.1640625" defaultRowHeight="13" x14ac:dyDescent="0"/>
  <cols>
    <col min="1" max="2" width="9.1640625" style="1"/>
    <col min="3" max="3" width="3" style="1" customWidth="1"/>
    <col min="4" max="5" width="3.6640625" style="1" customWidth="1"/>
    <col min="6" max="7" width="4.33203125" style="1" customWidth="1"/>
    <col min="8" max="8" width="1.5" style="1" customWidth="1"/>
    <col min="9" max="9" width="7.33203125" style="1" customWidth="1"/>
    <col min="10" max="10" width="8.6640625" style="1" customWidth="1"/>
    <col min="11" max="11" width="10.33203125" style="2" customWidth="1"/>
    <col min="12" max="12" width="9.83203125" style="2" customWidth="1"/>
    <col min="13" max="13" width="2.33203125" style="1" customWidth="1"/>
    <col min="14" max="14" width="1.33203125" style="1" customWidth="1"/>
    <col min="15" max="15" width="3.6640625" style="1" customWidth="1"/>
    <col min="16" max="16" width="6.1640625" style="1" customWidth="1"/>
    <col min="17" max="17" width="5.33203125" style="1" customWidth="1"/>
    <col min="18" max="18" width="1.5" style="1" customWidth="1"/>
    <col min="19" max="20" width="5.33203125" style="1" customWidth="1"/>
    <col min="21" max="21" width="1.33203125" style="1" customWidth="1"/>
    <col min="22" max="22" width="4.33203125" style="1" customWidth="1"/>
    <col min="23" max="23" width="4.5" style="1" customWidth="1"/>
    <col min="24" max="25" width="12" style="3" customWidth="1"/>
    <col min="26" max="16384" width="9.1640625" style="1"/>
  </cols>
  <sheetData>
    <row r="1" spans="1:25">
      <c r="A1" s="1" t="s">
        <v>1</v>
      </c>
    </row>
    <row r="2" spans="1:25">
      <c r="P2" s="4" t="s">
        <v>19</v>
      </c>
      <c r="Q2" s="5"/>
      <c r="R2" s="5"/>
      <c r="S2" s="5"/>
      <c r="T2" s="5"/>
      <c r="U2" s="5"/>
      <c r="V2" s="5"/>
      <c r="W2" s="6"/>
      <c r="X2" s="7"/>
    </row>
    <row r="3" spans="1:25" ht="14.25" customHeight="1">
      <c r="P3" s="8"/>
      <c r="Q3" s="9"/>
      <c r="R3" s="9"/>
      <c r="S3" s="9"/>
      <c r="T3" s="9"/>
      <c r="U3" s="9"/>
      <c r="V3" s="9"/>
      <c r="W3" s="10"/>
      <c r="X3" s="7"/>
    </row>
    <row r="4" spans="1:25" ht="14.25" customHeight="1">
      <c r="D4" s="11"/>
      <c r="E4" s="11"/>
      <c r="F4" s="11"/>
      <c r="G4" s="11"/>
      <c r="H4" s="11"/>
      <c r="I4" s="11"/>
      <c r="J4" s="11"/>
      <c r="K4" s="12"/>
      <c r="L4" s="12"/>
      <c r="M4" s="11"/>
      <c r="N4" s="11"/>
      <c r="O4" s="11"/>
      <c r="P4" s="13" t="s">
        <v>12</v>
      </c>
      <c r="Q4" s="13"/>
      <c r="R4" s="11"/>
      <c r="S4" s="13" t="s">
        <v>8</v>
      </c>
      <c r="T4" s="13"/>
      <c r="U4" s="11"/>
      <c r="V4" s="13" t="s">
        <v>13</v>
      </c>
      <c r="W4" s="13"/>
      <c r="X4" s="14"/>
      <c r="Y4" s="14"/>
    </row>
    <row r="5" spans="1:25">
      <c r="D5" s="15" t="s">
        <v>0</v>
      </c>
      <c r="E5" s="15" t="s">
        <v>2</v>
      </c>
      <c r="F5" s="15" t="s">
        <v>4</v>
      </c>
      <c r="G5" s="15"/>
      <c r="H5" s="15"/>
      <c r="I5" s="15" t="s">
        <v>3</v>
      </c>
      <c r="J5" s="15" t="s">
        <v>5</v>
      </c>
      <c r="K5" s="16" t="s">
        <v>7</v>
      </c>
      <c r="L5" s="16" t="s">
        <v>6</v>
      </c>
      <c r="M5" s="15"/>
      <c r="N5" s="15"/>
      <c r="O5" s="15"/>
      <c r="P5" s="17" t="s">
        <v>9</v>
      </c>
      <c r="Q5" s="18" t="s">
        <v>11</v>
      </c>
      <c r="R5" s="18"/>
      <c r="S5" s="17" t="s">
        <v>9</v>
      </c>
      <c r="T5" s="18" t="s">
        <v>10</v>
      </c>
      <c r="U5" s="18"/>
      <c r="V5" s="17" t="s">
        <v>9</v>
      </c>
      <c r="W5" s="18" t="s">
        <v>11</v>
      </c>
      <c r="X5" s="17"/>
      <c r="Y5" s="18"/>
    </row>
    <row r="6" spans="1:25">
      <c r="D6" s="15"/>
      <c r="E6" s="15"/>
      <c r="F6" s="15"/>
      <c r="G6" s="15"/>
      <c r="H6" s="15"/>
      <c r="I6" s="15"/>
      <c r="J6" s="15"/>
      <c r="K6" s="16"/>
      <c r="L6" s="16"/>
      <c r="M6" s="15"/>
      <c r="N6" s="15"/>
      <c r="O6" s="15"/>
      <c r="P6" s="19"/>
      <c r="Q6" s="19"/>
      <c r="R6" s="19"/>
      <c r="S6" s="19"/>
      <c r="T6" s="19"/>
      <c r="U6" s="19"/>
      <c r="V6" s="19"/>
      <c r="W6" s="19"/>
      <c r="X6" s="18"/>
      <c r="Y6" s="18"/>
    </row>
    <row r="7" spans="1:25">
      <c r="D7" s="11">
        <v>1</v>
      </c>
      <c r="E7" s="1">
        <v>1</v>
      </c>
      <c r="F7" s="1">
        <v>0</v>
      </c>
      <c r="I7" s="1">
        <f t="shared" ref="I7:I20" si="0">DATEDIF(L7,$J$53,"y")</f>
        <v>8</v>
      </c>
      <c r="J7" s="1">
        <f t="shared" ref="J7:J20" si="1">DATEDIF(K7,$J$53,"m")</f>
        <v>67</v>
      </c>
      <c r="K7" s="2">
        <v>39356</v>
      </c>
      <c r="L7" s="2">
        <v>38329</v>
      </c>
      <c r="P7" s="19">
        <v>2</v>
      </c>
      <c r="Q7" s="19">
        <v>4</v>
      </c>
      <c r="R7" s="19"/>
      <c r="S7" s="19">
        <v>1</v>
      </c>
      <c r="T7" s="19">
        <v>3</v>
      </c>
      <c r="U7" s="19"/>
      <c r="V7" s="19">
        <v>1</v>
      </c>
      <c r="W7" s="19">
        <v>9</v>
      </c>
    </row>
    <row r="8" spans="1:25">
      <c r="D8" s="11">
        <v>2</v>
      </c>
      <c r="E8" s="1">
        <v>1</v>
      </c>
      <c r="F8" s="1">
        <v>0</v>
      </c>
      <c r="I8" s="1">
        <v>9</v>
      </c>
      <c r="J8" s="1">
        <f t="shared" si="1"/>
        <v>11</v>
      </c>
      <c r="K8" s="2">
        <v>41061</v>
      </c>
      <c r="L8" s="2">
        <v>38119</v>
      </c>
      <c r="P8" s="19">
        <v>1</v>
      </c>
      <c r="Q8" s="19">
        <v>7</v>
      </c>
      <c r="R8" s="19"/>
      <c r="S8" s="19">
        <v>1</v>
      </c>
      <c r="T8" s="19">
        <v>6</v>
      </c>
      <c r="U8" s="19"/>
      <c r="V8" s="19">
        <v>1</v>
      </c>
      <c r="W8" s="19">
        <v>5</v>
      </c>
    </row>
    <row r="9" spans="1:25">
      <c r="D9" s="11">
        <v>3</v>
      </c>
      <c r="E9" s="1">
        <v>1</v>
      </c>
      <c r="F9" s="1">
        <v>0</v>
      </c>
      <c r="I9" s="1">
        <f t="shared" si="0"/>
        <v>8</v>
      </c>
      <c r="J9" s="1">
        <f t="shared" si="1"/>
        <v>4</v>
      </c>
      <c r="K9" s="2">
        <v>41257</v>
      </c>
      <c r="L9" s="2">
        <v>38279</v>
      </c>
      <c r="P9" s="19">
        <v>1</v>
      </c>
      <c r="Q9" s="19">
        <v>3</v>
      </c>
      <c r="R9" s="19"/>
      <c r="S9" s="19">
        <v>1</v>
      </c>
      <c r="T9" s="19">
        <v>2.5</v>
      </c>
      <c r="U9" s="19"/>
      <c r="V9" s="19">
        <v>1</v>
      </c>
      <c r="W9" s="19">
        <v>4</v>
      </c>
    </row>
    <row r="10" spans="1:25">
      <c r="D10" s="11">
        <v>4</v>
      </c>
      <c r="E10" s="1">
        <v>1</v>
      </c>
      <c r="F10" s="1">
        <v>0</v>
      </c>
      <c r="I10" s="1">
        <f t="shared" si="0"/>
        <v>11</v>
      </c>
      <c r="J10" s="1">
        <f t="shared" si="1"/>
        <v>27</v>
      </c>
      <c r="K10" s="2">
        <v>40575</v>
      </c>
      <c r="L10" s="2">
        <v>37315</v>
      </c>
      <c r="P10" s="19">
        <v>0</v>
      </c>
      <c r="Q10" s="19">
        <v>0</v>
      </c>
      <c r="R10" s="19"/>
      <c r="S10" s="19">
        <v>0</v>
      </c>
      <c r="T10" s="19">
        <v>0</v>
      </c>
      <c r="U10" s="19"/>
      <c r="V10" s="19">
        <v>0</v>
      </c>
      <c r="W10" s="19">
        <v>0</v>
      </c>
    </row>
    <row r="11" spans="1:25">
      <c r="D11" s="11">
        <v>5</v>
      </c>
      <c r="E11" s="1">
        <v>1</v>
      </c>
      <c r="F11" s="1">
        <v>0</v>
      </c>
      <c r="I11" s="1">
        <f t="shared" si="0"/>
        <v>7</v>
      </c>
      <c r="J11" s="1">
        <f t="shared" si="1"/>
        <v>71</v>
      </c>
      <c r="K11" s="2">
        <v>39234</v>
      </c>
      <c r="L11" s="2">
        <v>38661</v>
      </c>
      <c r="P11" s="19">
        <v>2</v>
      </c>
      <c r="Q11" s="19">
        <v>7</v>
      </c>
      <c r="R11" s="19"/>
      <c r="S11" s="19">
        <v>1</v>
      </c>
      <c r="T11" s="19">
        <v>6</v>
      </c>
      <c r="U11" s="19"/>
      <c r="V11" s="19">
        <v>2</v>
      </c>
      <c r="W11" s="19">
        <v>8</v>
      </c>
    </row>
    <row r="12" spans="1:25">
      <c r="D12" s="11">
        <v>6</v>
      </c>
      <c r="E12" s="1">
        <v>1</v>
      </c>
      <c r="F12" s="1">
        <v>0</v>
      </c>
      <c r="I12" s="1">
        <f t="shared" si="0"/>
        <v>8</v>
      </c>
      <c r="J12" s="1">
        <f t="shared" si="1"/>
        <v>12</v>
      </c>
      <c r="K12" s="2">
        <v>41030</v>
      </c>
      <c r="L12" s="2">
        <v>38400</v>
      </c>
      <c r="P12" s="19">
        <v>1</v>
      </c>
      <c r="Q12" s="19">
        <v>4</v>
      </c>
      <c r="R12" s="19"/>
      <c r="S12" s="19">
        <v>1</v>
      </c>
      <c r="T12" s="19">
        <v>2</v>
      </c>
      <c r="U12" s="19"/>
      <c r="V12" s="19">
        <v>2</v>
      </c>
      <c r="W12" s="19">
        <v>5</v>
      </c>
    </row>
    <row r="13" spans="1:25">
      <c r="D13" s="11">
        <v>7</v>
      </c>
      <c r="E13" s="1">
        <v>1</v>
      </c>
      <c r="F13" s="1">
        <v>0</v>
      </c>
      <c r="I13" s="1">
        <f t="shared" si="0"/>
        <v>9</v>
      </c>
      <c r="J13" s="1">
        <f t="shared" si="1"/>
        <v>85</v>
      </c>
      <c r="K13" s="2">
        <v>38808</v>
      </c>
      <c r="L13" s="2">
        <v>38024</v>
      </c>
      <c r="P13" s="19">
        <v>1</v>
      </c>
      <c r="Q13" s="19">
        <v>7.5</v>
      </c>
      <c r="R13" s="19"/>
      <c r="S13" s="19">
        <v>1</v>
      </c>
      <c r="T13" s="19">
        <v>5.5</v>
      </c>
      <c r="U13" s="19"/>
      <c r="V13" s="19">
        <v>1</v>
      </c>
      <c r="W13" s="19">
        <v>4.5</v>
      </c>
    </row>
    <row r="14" spans="1:25">
      <c r="D14" s="11">
        <v>8</v>
      </c>
      <c r="E14" s="1">
        <v>1</v>
      </c>
      <c r="F14" s="1">
        <v>0</v>
      </c>
      <c r="I14" s="1">
        <f t="shared" si="0"/>
        <v>10</v>
      </c>
      <c r="J14" s="1">
        <f t="shared" si="1"/>
        <v>5</v>
      </c>
      <c r="K14" s="2">
        <v>41244</v>
      </c>
      <c r="L14" s="2">
        <v>37524</v>
      </c>
      <c r="P14" s="19">
        <v>2</v>
      </c>
      <c r="Q14" s="19">
        <v>5</v>
      </c>
      <c r="R14" s="19"/>
      <c r="S14" s="19">
        <v>1</v>
      </c>
      <c r="T14" s="19">
        <v>3</v>
      </c>
      <c r="U14" s="19"/>
      <c r="V14" s="19">
        <v>1</v>
      </c>
      <c r="W14" s="19">
        <v>5</v>
      </c>
    </row>
    <row r="15" spans="1:25">
      <c r="D15" s="11">
        <v>9</v>
      </c>
      <c r="E15" s="1">
        <v>1</v>
      </c>
      <c r="F15" s="1">
        <v>0</v>
      </c>
      <c r="I15" s="1">
        <f t="shared" si="0"/>
        <v>7</v>
      </c>
      <c r="J15" s="1">
        <f t="shared" si="1"/>
        <v>2</v>
      </c>
      <c r="K15" s="2">
        <v>41334</v>
      </c>
      <c r="L15" s="2">
        <v>38583</v>
      </c>
      <c r="P15" s="19">
        <v>2</v>
      </c>
      <c r="Q15" s="19">
        <v>10</v>
      </c>
      <c r="R15" s="19"/>
      <c r="S15" s="19">
        <v>2</v>
      </c>
      <c r="T15" s="19">
        <v>9</v>
      </c>
      <c r="U15" s="19"/>
      <c r="V15" s="19">
        <v>0</v>
      </c>
      <c r="W15" s="19">
        <v>0</v>
      </c>
    </row>
    <row r="16" spans="1:25">
      <c r="D16" s="11">
        <v>10</v>
      </c>
      <c r="E16" s="1">
        <v>0</v>
      </c>
      <c r="F16" s="1">
        <v>0</v>
      </c>
      <c r="I16" s="1">
        <f t="shared" si="0"/>
        <v>9</v>
      </c>
      <c r="J16" s="1">
        <f t="shared" si="1"/>
        <v>17</v>
      </c>
      <c r="K16" s="2">
        <v>40878</v>
      </c>
      <c r="L16" s="2">
        <v>37844</v>
      </c>
      <c r="P16" s="19">
        <v>1</v>
      </c>
      <c r="Q16" s="19">
        <v>3</v>
      </c>
      <c r="R16" s="19"/>
      <c r="S16" s="19">
        <v>0</v>
      </c>
      <c r="T16" s="19">
        <v>0</v>
      </c>
      <c r="U16" s="19"/>
      <c r="V16" s="19">
        <v>1</v>
      </c>
      <c r="W16" s="19">
        <v>1</v>
      </c>
    </row>
    <row r="17" spans="3:23">
      <c r="D17" s="11">
        <v>11</v>
      </c>
      <c r="E17" s="1">
        <v>1</v>
      </c>
      <c r="F17" s="1">
        <v>0</v>
      </c>
      <c r="I17" s="1">
        <f t="shared" si="0"/>
        <v>10</v>
      </c>
      <c r="J17" s="1">
        <f t="shared" si="1"/>
        <v>18</v>
      </c>
      <c r="K17" s="2">
        <v>40848</v>
      </c>
      <c r="L17" s="2">
        <v>37404</v>
      </c>
      <c r="P17" s="19">
        <v>1</v>
      </c>
      <c r="Q17" s="19">
        <v>7</v>
      </c>
      <c r="R17" s="19"/>
      <c r="S17" s="19">
        <v>1</v>
      </c>
      <c r="T17" s="19">
        <v>4</v>
      </c>
      <c r="U17" s="19"/>
      <c r="V17" s="19">
        <v>1</v>
      </c>
      <c r="W17" s="19">
        <v>2</v>
      </c>
    </row>
    <row r="18" spans="3:23">
      <c r="D18" s="11">
        <v>12</v>
      </c>
      <c r="E18" s="1">
        <v>1</v>
      </c>
      <c r="F18" s="1">
        <v>0</v>
      </c>
      <c r="I18" s="1">
        <f t="shared" si="0"/>
        <v>8</v>
      </c>
      <c r="J18" s="1">
        <f t="shared" si="1"/>
        <v>31</v>
      </c>
      <c r="K18" s="2">
        <v>40452</v>
      </c>
      <c r="L18" s="2">
        <v>38274</v>
      </c>
      <c r="P18" s="19">
        <v>1</v>
      </c>
      <c r="Q18" s="19">
        <v>4</v>
      </c>
      <c r="R18" s="19"/>
      <c r="S18" s="19">
        <v>0</v>
      </c>
      <c r="T18" s="19">
        <v>0</v>
      </c>
      <c r="U18" s="19"/>
      <c r="V18" s="19">
        <v>1</v>
      </c>
      <c r="W18" s="19">
        <v>2</v>
      </c>
    </row>
    <row r="19" spans="3:23">
      <c r="D19" s="11">
        <v>13</v>
      </c>
      <c r="E19" s="1">
        <v>1</v>
      </c>
      <c r="F19" s="1">
        <v>0</v>
      </c>
      <c r="I19" s="1">
        <f t="shared" si="0"/>
        <v>9</v>
      </c>
      <c r="J19" s="1">
        <f t="shared" si="1"/>
        <v>35</v>
      </c>
      <c r="K19" s="2">
        <v>40330</v>
      </c>
      <c r="L19" s="2">
        <v>37845</v>
      </c>
      <c r="P19" s="19">
        <v>0</v>
      </c>
      <c r="Q19" s="19">
        <v>0</v>
      </c>
      <c r="R19" s="19"/>
      <c r="S19" s="19"/>
      <c r="T19" s="19"/>
      <c r="U19" s="19"/>
      <c r="V19" s="19">
        <v>0</v>
      </c>
      <c r="W19" s="19">
        <v>0</v>
      </c>
    </row>
    <row r="20" spans="3:23">
      <c r="D20" s="11">
        <v>14</v>
      </c>
      <c r="E20" s="1">
        <v>0</v>
      </c>
      <c r="F20" s="1">
        <v>0</v>
      </c>
      <c r="I20" s="1">
        <f t="shared" si="0"/>
        <v>8</v>
      </c>
      <c r="J20" s="1">
        <f t="shared" si="1"/>
        <v>16</v>
      </c>
      <c r="K20" s="2">
        <v>40909</v>
      </c>
      <c r="L20" s="2">
        <v>38330</v>
      </c>
      <c r="P20" s="19">
        <v>1</v>
      </c>
      <c r="Q20" s="19">
        <v>2</v>
      </c>
      <c r="R20" s="19"/>
      <c r="S20" s="19">
        <v>1</v>
      </c>
      <c r="T20" s="19">
        <v>2</v>
      </c>
      <c r="U20" s="19"/>
      <c r="V20" s="19">
        <v>1</v>
      </c>
      <c r="W20" s="19">
        <v>1.5</v>
      </c>
    </row>
    <row r="21" spans="3:23" ht="14" customHeight="1">
      <c r="D21" s="11"/>
      <c r="P21" s="19"/>
      <c r="Q21" s="19"/>
      <c r="R21" s="19"/>
      <c r="S21" s="19"/>
      <c r="T21" s="19"/>
      <c r="U21" s="19"/>
      <c r="V21" s="19"/>
      <c r="W21" s="19"/>
    </row>
    <row r="22" spans="3:23">
      <c r="C22" s="1">
        <v>1</v>
      </c>
      <c r="D22" s="11">
        <v>15</v>
      </c>
      <c r="E22" s="1">
        <v>1</v>
      </c>
      <c r="F22" s="1">
        <v>1</v>
      </c>
      <c r="I22" s="1">
        <f t="shared" ref="I22:I37" si="2">DATEDIF(L22,$J$53,"y")</f>
        <v>8</v>
      </c>
      <c r="J22" s="1">
        <f t="shared" ref="J22:J37" si="3">DATEDIF(K22,$J$53,"m")</f>
        <v>95</v>
      </c>
      <c r="K22" s="2">
        <v>38504</v>
      </c>
      <c r="L22" s="2">
        <v>38195</v>
      </c>
      <c r="P22" s="19">
        <v>1</v>
      </c>
      <c r="Q22" s="19">
        <v>5</v>
      </c>
      <c r="R22" s="19"/>
      <c r="S22" s="19">
        <v>0</v>
      </c>
      <c r="T22" s="19">
        <v>1</v>
      </c>
      <c r="U22" s="19"/>
      <c r="V22" s="19">
        <v>2</v>
      </c>
      <c r="W22" s="19">
        <v>5</v>
      </c>
    </row>
    <row r="23" spans="3:23">
      <c r="C23" s="1">
        <v>2</v>
      </c>
      <c r="D23" s="11">
        <v>16</v>
      </c>
      <c r="E23" s="1">
        <v>1</v>
      </c>
      <c r="F23" s="1">
        <v>1</v>
      </c>
      <c r="I23" s="1">
        <f t="shared" si="2"/>
        <v>10</v>
      </c>
      <c r="J23" s="1">
        <f t="shared" si="3"/>
        <v>59</v>
      </c>
      <c r="K23" s="2">
        <v>39600</v>
      </c>
      <c r="L23" s="2">
        <v>37517</v>
      </c>
      <c r="P23" s="19">
        <v>1</v>
      </c>
      <c r="Q23" s="19">
        <v>7</v>
      </c>
      <c r="R23" s="19"/>
      <c r="S23" s="19">
        <v>0</v>
      </c>
      <c r="T23" s="19">
        <v>0</v>
      </c>
      <c r="U23" s="19"/>
      <c r="V23" s="19">
        <v>1</v>
      </c>
      <c r="W23" s="19">
        <v>1</v>
      </c>
    </row>
    <row r="24" spans="3:23">
      <c r="C24" s="1">
        <v>3</v>
      </c>
      <c r="D24" s="11">
        <v>17</v>
      </c>
      <c r="E24" s="1">
        <v>1</v>
      </c>
      <c r="F24" s="1">
        <v>1</v>
      </c>
      <c r="I24" s="1">
        <f t="shared" si="2"/>
        <v>9</v>
      </c>
      <c r="J24" s="1">
        <f t="shared" si="3"/>
        <v>72</v>
      </c>
      <c r="K24" s="2">
        <v>39203</v>
      </c>
      <c r="L24" s="2">
        <v>37833</v>
      </c>
      <c r="P24" s="19">
        <v>1</v>
      </c>
      <c r="Q24" s="19">
        <v>2</v>
      </c>
      <c r="R24" s="19"/>
      <c r="S24" s="19">
        <v>0</v>
      </c>
      <c r="T24" s="19">
        <v>0</v>
      </c>
      <c r="U24" s="19"/>
      <c r="V24" s="19">
        <v>1</v>
      </c>
      <c r="W24" s="19">
        <v>4</v>
      </c>
    </row>
    <row r="25" spans="3:23">
      <c r="C25" s="1">
        <v>4</v>
      </c>
      <c r="D25" s="11">
        <v>18</v>
      </c>
      <c r="E25" s="1">
        <v>1</v>
      </c>
      <c r="F25" s="1">
        <v>1</v>
      </c>
      <c r="I25" s="1">
        <f t="shared" si="2"/>
        <v>9</v>
      </c>
      <c r="J25" s="1">
        <f t="shared" si="3"/>
        <v>13</v>
      </c>
      <c r="K25" s="2">
        <v>41000</v>
      </c>
      <c r="L25" s="2">
        <v>37917</v>
      </c>
      <c r="P25" s="19">
        <v>2</v>
      </c>
      <c r="Q25" s="19">
        <v>10</v>
      </c>
      <c r="R25" s="19"/>
      <c r="S25" s="19">
        <v>1</v>
      </c>
      <c r="T25" s="19">
        <v>10</v>
      </c>
      <c r="U25" s="19"/>
      <c r="V25" s="19">
        <v>1</v>
      </c>
      <c r="W25" s="19">
        <v>10</v>
      </c>
    </row>
    <row r="26" spans="3:23">
      <c r="C26" s="1">
        <v>5</v>
      </c>
      <c r="D26" s="11">
        <v>19</v>
      </c>
      <c r="E26" s="1">
        <v>1</v>
      </c>
      <c r="F26" s="1">
        <v>1</v>
      </c>
      <c r="I26" s="1">
        <f t="shared" si="2"/>
        <v>11</v>
      </c>
      <c r="J26" s="1">
        <f t="shared" si="3"/>
        <v>16</v>
      </c>
      <c r="K26" s="2">
        <v>40909</v>
      </c>
      <c r="L26" s="2">
        <v>37323</v>
      </c>
      <c r="P26" s="19">
        <v>1</v>
      </c>
      <c r="Q26" s="19">
        <v>1</v>
      </c>
      <c r="R26" s="19"/>
      <c r="S26" s="19">
        <v>1</v>
      </c>
      <c r="T26" s="19">
        <v>4</v>
      </c>
      <c r="U26" s="19"/>
      <c r="V26" s="19">
        <v>1</v>
      </c>
      <c r="W26" s="19">
        <v>4</v>
      </c>
    </row>
    <row r="27" spans="3:23">
      <c r="C27" s="1">
        <v>6</v>
      </c>
      <c r="D27" s="11">
        <v>20</v>
      </c>
      <c r="E27" s="1">
        <v>1</v>
      </c>
      <c r="F27" s="1">
        <v>1</v>
      </c>
      <c r="I27" s="1">
        <f t="shared" si="2"/>
        <v>8</v>
      </c>
      <c r="J27" s="1">
        <f t="shared" si="3"/>
        <v>17</v>
      </c>
      <c r="K27" s="2">
        <v>40878</v>
      </c>
      <c r="L27" s="2">
        <v>38463</v>
      </c>
      <c r="P27" s="19">
        <v>1</v>
      </c>
      <c r="Q27" s="19">
        <v>4.5</v>
      </c>
      <c r="R27" s="19"/>
      <c r="S27" s="19">
        <v>1</v>
      </c>
      <c r="T27" s="19">
        <v>6</v>
      </c>
      <c r="U27" s="19"/>
      <c r="V27" s="19">
        <v>1</v>
      </c>
      <c r="W27" s="19">
        <v>10</v>
      </c>
    </row>
    <row r="28" spans="3:23">
      <c r="C28" s="1">
        <v>7</v>
      </c>
      <c r="D28" s="11">
        <v>21</v>
      </c>
      <c r="E28" s="1">
        <v>1</v>
      </c>
      <c r="F28" s="1">
        <v>1</v>
      </c>
      <c r="I28" s="1">
        <f t="shared" si="2"/>
        <v>8</v>
      </c>
      <c r="J28" s="1">
        <f t="shared" si="3"/>
        <v>11</v>
      </c>
      <c r="K28" s="2">
        <v>41061</v>
      </c>
      <c r="L28" s="2">
        <v>38382</v>
      </c>
      <c r="P28" s="19">
        <v>0</v>
      </c>
      <c r="Q28" s="19">
        <v>0</v>
      </c>
      <c r="R28" s="19"/>
      <c r="S28" s="19">
        <v>0</v>
      </c>
      <c r="T28" s="19">
        <v>0</v>
      </c>
      <c r="U28" s="19"/>
      <c r="V28" s="19">
        <v>0</v>
      </c>
      <c r="W28" s="19">
        <v>0</v>
      </c>
    </row>
    <row r="29" spans="3:23">
      <c r="C29" s="1">
        <v>8</v>
      </c>
      <c r="D29" s="11">
        <v>22</v>
      </c>
      <c r="E29" s="1">
        <v>1</v>
      </c>
      <c r="F29" s="1">
        <v>1</v>
      </c>
      <c r="I29" s="1">
        <f t="shared" si="2"/>
        <v>8</v>
      </c>
      <c r="J29" s="1">
        <f t="shared" si="3"/>
        <v>15</v>
      </c>
      <c r="K29" s="2">
        <v>40940</v>
      </c>
      <c r="L29" s="2">
        <v>38425</v>
      </c>
      <c r="P29" s="19">
        <v>0</v>
      </c>
      <c r="Q29" s="19">
        <v>0</v>
      </c>
      <c r="R29" s="19"/>
      <c r="S29" s="19">
        <v>0</v>
      </c>
      <c r="T29" s="19">
        <v>0</v>
      </c>
      <c r="U29" s="19"/>
      <c r="V29" s="19">
        <v>0</v>
      </c>
      <c r="W29" s="19">
        <v>0</v>
      </c>
    </row>
    <row r="30" spans="3:23">
      <c r="C30" s="1">
        <v>9</v>
      </c>
      <c r="D30" s="11">
        <v>23</v>
      </c>
      <c r="E30" s="1">
        <v>1</v>
      </c>
      <c r="F30" s="1">
        <v>1</v>
      </c>
      <c r="I30" s="1">
        <f t="shared" si="2"/>
        <v>8</v>
      </c>
      <c r="J30" s="1">
        <f t="shared" si="3"/>
        <v>1360</v>
      </c>
      <c r="L30" s="2">
        <v>38229</v>
      </c>
      <c r="P30" s="19"/>
      <c r="Q30" s="19"/>
      <c r="R30" s="19"/>
      <c r="S30" s="19">
        <v>0</v>
      </c>
      <c r="T30" s="19">
        <v>0</v>
      </c>
      <c r="U30" s="19"/>
      <c r="V30" s="19">
        <v>1</v>
      </c>
      <c r="W30" s="19">
        <v>1</v>
      </c>
    </row>
    <row r="31" spans="3:23">
      <c r="C31" s="1">
        <v>10</v>
      </c>
      <c r="D31" s="11">
        <v>24</v>
      </c>
      <c r="E31" s="1">
        <v>1</v>
      </c>
      <c r="F31" s="1">
        <v>1</v>
      </c>
      <c r="I31" s="1">
        <f t="shared" si="2"/>
        <v>11</v>
      </c>
      <c r="J31" s="1">
        <f t="shared" si="3"/>
        <v>64</v>
      </c>
      <c r="K31" s="2">
        <v>39448</v>
      </c>
      <c r="L31" s="2">
        <v>37369</v>
      </c>
      <c r="P31" s="19">
        <v>1</v>
      </c>
      <c r="Q31" s="19">
        <v>3</v>
      </c>
      <c r="R31" s="19"/>
      <c r="S31" s="19">
        <v>1</v>
      </c>
      <c r="T31" s="19">
        <v>3</v>
      </c>
      <c r="U31" s="19"/>
      <c r="V31" s="19">
        <v>1</v>
      </c>
      <c r="W31" s="19">
        <v>4</v>
      </c>
    </row>
    <row r="32" spans="3:23">
      <c r="C32" s="1">
        <v>11</v>
      </c>
      <c r="D32" s="11">
        <v>25</v>
      </c>
      <c r="E32" s="1">
        <v>1</v>
      </c>
      <c r="F32" s="1">
        <v>1</v>
      </c>
      <c r="I32" s="1">
        <f t="shared" si="2"/>
        <v>8</v>
      </c>
      <c r="J32" s="1">
        <f t="shared" si="3"/>
        <v>7</v>
      </c>
      <c r="K32" s="2">
        <v>41183</v>
      </c>
      <c r="L32" s="2">
        <v>38232</v>
      </c>
      <c r="P32" s="19">
        <v>1</v>
      </c>
      <c r="Q32" s="19">
        <v>4</v>
      </c>
      <c r="R32" s="19"/>
      <c r="S32" s="19">
        <v>1</v>
      </c>
      <c r="T32" s="19">
        <v>0</v>
      </c>
      <c r="U32" s="19"/>
      <c r="V32" s="19">
        <v>0</v>
      </c>
      <c r="W32" s="19">
        <v>0</v>
      </c>
    </row>
    <row r="33" spans="3:25">
      <c r="C33" s="1">
        <v>12</v>
      </c>
      <c r="D33" s="11">
        <v>26</v>
      </c>
      <c r="E33" s="1">
        <v>0</v>
      </c>
      <c r="F33" s="1">
        <v>1</v>
      </c>
      <c r="I33" s="1">
        <f t="shared" si="2"/>
        <v>10</v>
      </c>
      <c r="J33" s="1">
        <f t="shared" si="3"/>
        <v>35</v>
      </c>
      <c r="K33" s="2">
        <v>40330</v>
      </c>
      <c r="L33" s="2">
        <v>37703</v>
      </c>
      <c r="P33" s="19">
        <v>1</v>
      </c>
      <c r="Q33" s="19">
        <v>7</v>
      </c>
      <c r="R33" s="19"/>
      <c r="S33" s="19">
        <v>1</v>
      </c>
      <c r="T33" s="19">
        <v>5</v>
      </c>
      <c r="U33" s="19"/>
      <c r="V33" s="19">
        <v>1</v>
      </c>
      <c r="W33" s="19">
        <v>5</v>
      </c>
    </row>
    <row r="34" spans="3:25">
      <c r="C34" s="1">
        <v>13</v>
      </c>
      <c r="D34" s="11">
        <v>27</v>
      </c>
      <c r="E34" s="1">
        <v>0</v>
      </c>
      <c r="F34" s="1">
        <v>1</v>
      </c>
      <c r="I34" s="1">
        <f t="shared" si="2"/>
        <v>9</v>
      </c>
      <c r="J34" s="1">
        <f t="shared" si="3"/>
        <v>36</v>
      </c>
      <c r="K34" s="2">
        <v>40299</v>
      </c>
      <c r="L34" s="2">
        <v>38017</v>
      </c>
      <c r="P34" s="19">
        <v>0</v>
      </c>
      <c r="Q34" s="19">
        <v>0</v>
      </c>
      <c r="R34" s="19"/>
      <c r="S34" s="19">
        <v>0</v>
      </c>
      <c r="T34" s="19">
        <v>0</v>
      </c>
      <c r="U34" s="19"/>
      <c r="V34" s="19">
        <v>0</v>
      </c>
      <c r="W34" s="19">
        <v>0</v>
      </c>
    </row>
    <row r="35" spans="3:25">
      <c r="C35" s="1">
        <v>14</v>
      </c>
      <c r="D35" s="11">
        <v>28</v>
      </c>
      <c r="E35" s="1">
        <v>1</v>
      </c>
      <c r="F35" s="1">
        <v>1</v>
      </c>
      <c r="I35" s="1">
        <f t="shared" si="2"/>
        <v>8</v>
      </c>
      <c r="J35" s="1">
        <f t="shared" si="3"/>
        <v>81</v>
      </c>
      <c r="K35" s="2">
        <v>38925</v>
      </c>
      <c r="L35" s="2">
        <v>38319</v>
      </c>
      <c r="P35" s="19">
        <v>1</v>
      </c>
      <c r="Q35" s="19">
        <v>4.5</v>
      </c>
      <c r="R35" s="19"/>
      <c r="S35" s="19">
        <v>1</v>
      </c>
      <c r="T35" s="19">
        <v>4</v>
      </c>
      <c r="U35" s="19"/>
      <c r="V35" s="19">
        <v>1</v>
      </c>
      <c r="W35" s="19">
        <v>2</v>
      </c>
    </row>
    <row r="36" spans="3:25">
      <c r="C36" s="1">
        <v>15</v>
      </c>
      <c r="D36" s="11">
        <v>29</v>
      </c>
      <c r="E36" s="1">
        <v>1</v>
      </c>
      <c r="F36" s="1">
        <v>1</v>
      </c>
      <c r="I36" s="1">
        <f t="shared" si="2"/>
        <v>7</v>
      </c>
      <c r="J36" s="1">
        <f t="shared" si="3"/>
        <v>25</v>
      </c>
      <c r="K36" s="2">
        <v>40634</v>
      </c>
      <c r="L36" s="2">
        <v>38475</v>
      </c>
      <c r="P36" s="19">
        <v>0</v>
      </c>
      <c r="Q36" s="19">
        <v>0</v>
      </c>
      <c r="R36" s="19"/>
      <c r="S36" s="19">
        <v>1</v>
      </c>
      <c r="T36" s="19">
        <v>5</v>
      </c>
      <c r="U36" s="19"/>
      <c r="V36" s="19">
        <v>0</v>
      </c>
      <c r="W36" s="19">
        <v>0</v>
      </c>
    </row>
    <row r="37" spans="3:25">
      <c r="C37" s="1">
        <v>16</v>
      </c>
      <c r="D37" s="11">
        <v>30</v>
      </c>
      <c r="E37" s="1">
        <v>0</v>
      </c>
      <c r="F37" s="1">
        <v>1</v>
      </c>
      <c r="I37" s="1">
        <f t="shared" si="2"/>
        <v>9</v>
      </c>
      <c r="J37" s="1">
        <f t="shared" si="3"/>
        <v>54</v>
      </c>
      <c r="K37" s="2">
        <v>39753</v>
      </c>
      <c r="L37" s="2">
        <v>38002</v>
      </c>
      <c r="P37" s="19">
        <v>1</v>
      </c>
      <c r="Q37" s="19">
        <v>1.5</v>
      </c>
      <c r="R37" s="19"/>
      <c r="S37" s="19">
        <v>1</v>
      </c>
      <c r="T37" s="19">
        <v>2</v>
      </c>
      <c r="U37" s="19"/>
      <c r="V37" s="19">
        <v>1</v>
      </c>
      <c r="W37" s="19">
        <v>2</v>
      </c>
    </row>
    <row r="38" spans="3:25">
      <c r="D38" s="11"/>
    </row>
    <row r="39" spans="3:25">
      <c r="D39" s="11"/>
    </row>
    <row r="40" spans="3:25">
      <c r="D40" s="11"/>
    </row>
    <row r="41" spans="3:25" ht="14" customHeight="1">
      <c r="D41" s="11"/>
      <c r="I41" s="20" t="s">
        <v>14</v>
      </c>
      <c r="J41" s="20" t="s">
        <v>18</v>
      </c>
    </row>
    <row r="42" spans="3:25">
      <c r="I42" s="1">
        <f>AVERAGE(I7:I20)</f>
        <v>8.6428571428571423</v>
      </c>
      <c r="J42" s="1">
        <f>AVERAGE(J7:J20)</f>
        <v>28.642857142857142</v>
      </c>
      <c r="Q42" s="1">
        <f>AVERAGE(Q7:Q20)</f>
        <v>4.5357142857142856</v>
      </c>
      <c r="T42" s="1">
        <f>AVERAGE(T7:T20)</f>
        <v>3.3076923076923075</v>
      </c>
    </row>
    <row r="43" spans="3:25"/>
    <row r="44" spans="3:25">
      <c r="I44" s="20" t="s">
        <v>16</v>
      </c>
      <c r="J44" s="20" t="s">
        <v>16</v>
      </c>
    </row>
    <row r="45" spans="3:25">
      <c r="I45" s="1">
        <f>AVERAGE(I22:I37)</f>
        <v>8.8125</v>
      </c>
      <c r="J45" s="1">
        <f>AVERAGE(J22:J29,J31,J32,J33,J35,J37,J36)</f>
        <v>40.285714285714285</v>
      </c>
      <c r="Q45" s="1">
        <f>AVERAGE(Q22:Q37)</f>
        <v>3.3</v>
      </c>
      <c r="T45" s="1">
        <f>AVERAGE(T22:T37)</f>
        <v>2.5</v>
      </c>
    </row>
    <row r="46" spans="3:25"/>
    <row r="47" spans="3:25">
      <c r="I47" s="21" t="s">
        <v>17</v>
      </c>
      <c r="J47" s="21" t="s">
        <v>17</v>
      </c>
    </row>
    <row r="48" spans="3:25" s="11" customFormat="1">
      <c r="I48" s="11">
        <f>AVERAGE(I42,I45)</f>
        <v>8.7276785714285712</v>
      </c>
      <c r="J48" s="11">
        <f>AVERAGE(J42,J45)</f>
        <v>34.464285714285715</v>
      </c>
      <c r="K48" s="12"/>
      <c r="L48" s="12"/>
      <c r="X48" s="22"/>
      <c r="Y48" s="22"/>
    </row>
    <row r="52" spans="10:10">
      <c r="J52" s="1" t="s">
        <v>15</v>
      </c>
    </row>
    <row r="53" spans="10:10">
      <c r="J53" s="2">
        <v>41395</v>
      </c>
    </row>
  </sheetData>
  <mergeCells count="4">
    <mergeCell ref="P4:Q4"/>
    <mergeCell ref="S4:T4"/>
    <mergeCell ref="V4:W4"/>
    <mergeCell ref="P2:W3"/>
  </mergeCells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Guthrie, Lisa G</dc:creator>
  <cp:lastModifiedBy>Jan Kiesewetter</cp:lastModifiedBy>
  <cp:lastPrinted>2014-05-17T10:41:16Z</cp:lastPrinted>
  <dcterms:created xsi:type="dcterms:W3CDTF">2013-05-16T13:55:33Z</dcterms:created>
  <dcterms:modified xsi:type="dcterms:W3CDTF">2018-07-30T07:42:06Z</dcterms:modified>
</cp:coreProperties>
</file>