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huillier/Nextcloud/Publications/2021_Waja_Paleointensities/GJI_V03/"/>
    </mc:Choice>
  </mc:AlternateContent>
  <xr:revisionPtr revIDLastSave="0" documentId="13_ncr:1_{C266F99B-B728-284C-AE3C-82E88CC22723}" xr6:coauthVersionLast="47" xr6:coauthVersionMax="47" xr10:uidLastSave="{00000000-0000-0000-0000-000000000000}"/>
  <bookViews>
    <workbookView xWindow="2100" yWindow="1440" windowWidth="41800" windowHeight="25600" xr2:uid="{00000000-000D-0000-FFFF-FFFF00000000}"/>
  </bookViews>
  <sheets>
    <sheet name="specimen-level" sheetId="1" r:id="rId1"/>
    <sheet name="flow-level" sheetId="2" r:id="rId2"/>
  </sheets>
  <definedNames>
    <definedName name="_xlnm._FilterDatabase" localSheetId="0" hidden="1">'specimen-level'!$A$5:$W$5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2" l="1"/>
  <c r="O7" i="2" l="1"/>
  <c r="S7" i="2" s="1"/>
  <c r="O8" i="2"/>
  <c r="S8" i="2" s="1"/>
  <c r="O9" i="2"/>
  <c r="S9" i="2" s="1"/>
  <c r="O10" i="2"/>
  <c r="S10" i="2" s="1"/>
  <c r="O11" i="2"/>
  <c r="Q11" i="2" s="1"/>
  <c r="O12" i="2"/>
  <c r="Q12" i="2" s="1"/>
  <c r="O13" i="2"/>
  <c r="Q13" i="2" s="1"/>
  <c r="O14" i="2"/>
  <c r="S14" i="2" s="1"/>
  <c r="O15" i="2"/>
  <c r="O16" i="2"/>
  <c r="S16" i="2" s="1"/>
  <c r="O17" i="2"/>
  <c r="S17" i="2" s="1"/>
  <c r="O18" i="2"/>
  <c r="S18" i="2" s="1"/>
  <c r="Q6" i="2"/>
  <c r="Q17" i="2" l="1"/>
  <c r="Q18" i="2"/>
  <c r="Q16" i="2"/>
  <c r="Q14" i="2"/>
  <c r="Q10" i="2"/>
  <c r="Q8" i="2"/>
  <c r="Q15" i="2"/>
  <c r="S15" i="2"/>
  <c r="Q9" i="2"/>
  <c r="Q7" i="2"/>
  <c r="S13" i="2"/>
  <c r="S12" i="2"/>
  <c r="S11" i="2"/>
  <c r="S6" i="2"/>
</calcChain>
</file>

<file path=xl/sharedStrings.xml><?xml version="1.0" encoding="utf-8"?>
<sst xmlns="http://schemas.openxmlformats.org/spreadsheetml/2006/main" count="197" uniqueCount="155">
  <si>
    <t>specimen</t>
  </si>
  <si>
    <t>Blab</t>
  </si>
  <si>
    <t>n</t>
  </si>
  <si>
    <t>Banc</t>
  </si>
  <si>
    <t>sBanc</t>
  </si>
  <si>
    <t>beta</t>
  </si>
  <si>
    <t>f</t>
  </si>
  <si>
    <t>g</t>
  </si>
  <si>
    <t>q</t>
  </si>
  <si>
    <t>FRAC</t>
  </si>
  <si>
    <t>npTRMc</t>
  </si>
  <si>
    <t>DRAT</t>
  </si>
  <si>
    <t>CDRAT</t>
  </si>
  <si>
    <t>alpha</t>
  </si>
  <si>
    <t>DANG</t>
  </si>
  <si>
    <t>W035-0266A</t>
  </si>
  <si>
    <t>W035-0267A</t>
  </si>
  <si>
    <t>W035-0267B</t>
  </si>
  <si>
    <t>W035-0268A</t>
  </si>
  <si>
    <t>W035-0269A</t>
  </si>
  <si>
    <t>W035-0269B</t>
  </si>
  <si>
    <t>W035-0271A</t>
  </si>
  <si>
    <t>W035-0272A</t>
  </si>
  <si>
    <t>W035-0273A</t>
  </si>
  <si>
    <t>W060-0466A</t>
  </si>
  <si>
    <t>W060-0466B</t>
  </si>
  <si>
    <t>W060-0467A</t>
  </si>
  <si>
    <t>W060-0470A</t>
  </si>
  <si>
    <t>W060-0471A</t>
  </si>
  <si>
    <t>W062-0482A</t>
  </si>
  <si>
    <t>W062-0482B</t>
  </si>
  <si>
    <t>W062-0483A</t>
  </si>
  <si>
    <t>W062-0484A</t>
  </si>
  <si>
    <t>W105-0819A</t>
  </si>
  <si>
    <t>W105-0820A</t>
  </si>
  <si>
    <t>W105-0821A</t>
  </si>
  <si>
    <t>W105-0821B</t>
  </si>
  <si>
    <t>W105-0822A</t>
  </si>
  <si>
    <t>W105-0823A</t>
  </si>
  <si>
    <t>W105-0824A</t>
  </si>
  <si>
    <t>W105-0825A</t>
  </si>
  <si>
    <t>W105-0825B</t>
  </si>
  <si>
    <t>W105-0826A</t>
  </si>
  <si>
    <t>W108-0844B</t>
  </si>
  <si>
    <t>W108-0845A</t>
  </si>
  <si>
    <t>W108-0848A</t>
  </si>
  <si>
    <t>W108-0848B</t>
  </si>
  <si>
    <t>W108-0849A</t>
  </si>
  <si>
    <t>W114-0891A</t>
  </si>
  <si>
    <t>W114-0893A</t>
  </si>
  <si>
    <t>W114-0893B</t>
  </si>
  <si>
    <t>W114-0895B</t>
  </si>
  <si>
    <t>W114-0896A</t>
  </si>
  <si>
    <t>W114-0897A</t>
  </si>
  <si>
    <t>W114-0898A</t>
  </si>
  <si>
    <t>W117-0919A</t>
  </si>
  <si>
    <t>W117-0921A</t>
  </si>
  <si>
    <t>W117-0922A</t>
  </si>
  <si>
    <t>A</t>
  </si>
  <si>
    <t>B</t>
  </si>
  <si>
    <t>Site</t>
  </si>
  <si>
    <t>Slon</t>
  </si>
  <si>
    <t>Slat</t>
  </si>
  <si>
    <t>Alt</t>
  </si>
  <si>
    <t>(°E)</t>
  </si>
  <si>
    <t>(°N)</t>
  </si>
  <si>
    <t>(m)</t>
  </si>
  <si>
    <t>D</t>
  </si>
  <si>
    <t>I</t>
  </si>
  <si>
    <t>a95</t>
  </si>
  <si>
    <t>s(Banc)</t>
  </si>
  <si>
    <t>VDM</t>
  </si>
  <si>
    <t>W035</t>
  </si>
  <si>
    <t>W060</t>
  </si>
  <si>
    <t>W062</t>
  </si>
  <si>
    <t>W105</t>
  </si>
  <si>
    <t>W108</t>
  </si>
  <si>
    <t>W114</t>
  </si>
  <si>
    <t>W117</t>
  </si>
  <si>
    <t>VADM</t>
  </si>
  <si>
    <t>ZAm2</t>
  </si>
  <si>
    <t>s(VDM)</t>
  </si>
  <si>
    <t>s(VADM)</t>
  </si>
  <si>
    <t>W060-0465C</t>
  </si>
  <si>
    <t>W060-0471B</t>
  </si>
  <si>
    <t>W062-0482C</t>
  </si>
  <si>
    <t>W062-0484B</t>
  </si>
  <si>
    <t>W105-0820B</t>
  </si>
  <si>
    <t>W108-0845B</t>
  </si>
  <si>
    <t>W105-0826C</t>
  </si>
  <si>
    <t>k</t>
  </si>
  <si>
    <t>Nint</t>
  </si>
  <si>
    <t>Ndir</t>
  </si>
  <si>
    <t>(°)</t>
  </si>
  <si>
    <t>duplicate of Tab. 1</t>
  </si>
  <si>
    <t>(flow-mean absolute paleointensities)</t>
  </si>
  <si>
    <t>A full description of the parameters is presented below the table.</t>
  </si>
  <si>
    <t>T1, T2</t>
  </si>
  <si>
    <t>temperature range used for the fits</t>
  </si>
  <si>
    <t>number of temperature steps used for the best fit</t>
  </si>
  <si>
    <t>Banc, sBanc</t>
  </si>
  <si>
    <t>relative standard error of the absolute palaeointensity</t>
  </si>
  <si>
    <t>NRM fraction used for the fit (Coe et al., 1978)</t>
  </si>
  <si>
    <t>gap factor (Coe et al., 1978)</t>
  </si>
  <si>
    <t>quality factor (Coe et al., 1978)</t>
  </si>
  <si>
    <t>NRM fraction used for the fit (Shaar and Tauxe, 2013)</t>
  </si>
  <si>
    <t>number of pTRM checks</t>
  </si>
  <si>
    <t>maximum difference ratio measured from pTRM checks (Selkin and Tauxe, 2000)</t>
  </si>
  <si>
    <t>cumulative DRAT (Kissel and Laj, 2004)</t>
  </si>
  <si>
    <t>ntail</t>
  </si>
  <si>
    <t>number of pTRM tail checks</t>
  </si>
  <si>
    <t>DRATtail</t>
  </si>
  <si>
    <t>maximum difference ratio measured from pTRM tail checks (Biggin et al., 2007)</t>
  </si>
  <si>
    <t>CDRATtail</t>
  </si>
  <si>
    <t>MAD</t>
  </si>
  <si>
    <t>maximum angular deviation of the free-floating directional fits (Kirschvink, 1980)</t>
  </si>
  <si>
    <t>T1</t>
  </si>
  <si>
    <t>T2</t>
  </si>
  <si>
    <t>laboratory field (in mT)</t>
  </si>
  <si>
    <t>absolute palaeointensity with its 1s error (in mT)</t>
  </si>
  <si>
    <r>
      <rPr>
        <b/>
        <sz val="12"/>
        <color theme="1"/>
        <rFont val="Calibri"/>
        <family val="2"/>
        <scheme val="minor"/>
      </rPr>
      <t>Table S1:</t>
    </r>
    <r>
      <rPr>
        <sz val="12"/>
        <rFont val="Calibri"/>
        <family val="2"/>
        <scheme val="minor"/>
      </rPr>
      <t xml:space="preserve"> Individual Thellier-Coe results.</t>
    </r>
  </si>
  <si>
    <t>W060-0465D(1)</t>
  </si>
  <si>
    <t>W060-0468B(1)</t>
  </si>
  <si>
    <t>W060-0469B(2)</t>
  </si>
  <si>
    <t>W060-0470B(1)</t>
  </si>
  <si>
    <t>W060-0471B(3)</t>
  </si>
  <si>
    <t>W062-0483B(1)</t>
  </si>
  <si>
    <t>W062-0484B(2)</t>
  </si>
  <si>
    <t>W062-0485B(2)</t>
  </si>
  <si>
    <t>W062-0486C(1)</t>
  </si>
  <si>
    <t>W062-0487B(1)</t>
  </si>
  <si>
    <t>W105-0820B(3)</t>
  </si>
  <si>
    <t>W105-0822B(1)</t>
  </si>
  <si>
    <t>W105-0823B(1)</t>
  </si>
  <si>
    <t>W105-0824B(1)</t>
  </si>
  <si>
    <t>W108-0844B(1)</t>
  </si>
  <si>
    <t>W108-0845B(2)</t>
  </si>
  <si>
    <t>W108-0847B(1)</t>
  </si>
  <si>
    <t>W108-0849B(1)</t>
  </si>
  <si>
    <t>W114-0892B(1)</t>
  </si>
  <si>
    <t>W114-0895(1)</t>
  </si>
  <si>
    <t>W114-0898C(1)</t>
  </si>
  <si>
    <t>W117-0919C(1)</t>
  </si>
  <si>
    <t>W117-0920B(1)</t>
  </si>
  <si>
    <t>cumulative DRATtail</t>
  </si>
  <si>
    <t>The specimen in bold passed our selection criteria.</t>
  </si>
  <si>
    <t>Nint(spec)</t>
  </si>
  <si>
    <t>%</t>
  </si>
  <si>
    <t xml:space="preserve"> cat.</t>
  </si>
  <si>
    <t>k'</t>
  </si>
  <si>
    <t>normalised curvature of the Arai plot (Paterson, 2011)</t>
  </si>
  <si>
    <t>gamma</t>
  </si>
  <si>
    <t>angle between the origin-anchored and free-floating best-fit directions</t>
  </si>
  <si>
    <t>angle between the free-floating best-fit directions and the centre of mass (Tauxe and Staudigel, 2004) </t>
  </si>
  <si>
    <t>angle between the applied laboratory fied and the acquired remanence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</si>
</sst>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Arial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0" borderId="0" xfId="0" applyNumberFormat="1"/>
    <xf numFmtId="0" fontId="0" fillId="0" borderId="0" xfId="0" applyBorder="1"/>
    <xf numFmtId="165" fontId="0" fillId="0" borderId="0" xfId="0" applyNumberFormat="1" applyBorder="1"/>
    <xf numFmtId="0" fontId="0" fillId="0" borderId="1" xfId="0" applyBorder="1"/>
    <xf numFmtId="165" fontId="0" fillId="2" borderId="3" xfId="0" applyNumberFormat="1" applyFill="1" applyBorder="1"/>
    <xf numFmtId="165" fontId="0" fillId="3" borderId="3" xfId="0" applyNumberFormat="1" applyFill="1" applyBorder="1"/>
    <xf numFmtId="0" fontId="0" fillId="0" borderId="10" xfId="0" applyBorder="1"/>
    <xf numFmtId="0" fontId="0" fillId="0" borderId="11" xfId="0" applyBorder="1"/>
    <xf numFmtId="164" fontId="0" fillId="2" borderId="12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0" fontId="0" fillId="3" borderId="12" xfId="0" applyFill="1" applyBorder="1"/>
    <xf numFmtId="0" fontId="0" fillId="2" borderId="12" xfId="0" applyFill="1" applyBorder="1"/>
    <xf numFmtId="165" fontId="0" fillId="3" borderId="12" xfId="0" applyNumberFormat="1" applyFill="1" applyBorder="1"/>
    <xf numFmtId="165" fontId="0" fillId="2" borderId="12" xfId="0" applyNumberFormat="1" applyFill="1" applyBorder="1"/>
    <xf numFmtId="0" fontId="0" fillId="0" borderId="4" xfId="0" applyBorder="1"/>
    <xf numFmtId="0" fontId="0" fillId="2" borderId="2" xfId="0" applyFill="1" applyBorder="1"/>
    <xf numFmtId="0" fontId="0" fillId="0" borderId="13" xfId="0" applyBorder="1"/>
    <xf numFmtId="0" fontId="0" fillId="0" borderId="14" xfId="0" applyBorder="1"/>
    <xf numFmtId="165" fontId="0" fillId="2" borderId="16" xfId="0" applyNumberFormat="1" applyFill="1" applyBorder="1"/>
    <xf numFmtId="165" fontId="0" fillId="3" borderId="16" xfId="0" applyNumberFormat="1" applyFill="1" applyBorder="1"/>
    <xf numFmtId="0" fontId="1" fillId="0" borderId="10" xfId="0" applyFont="1" applyBorder="1"/>
    <xf numFmtId="1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4" borderId="7" xfId="0" applyNumberFormat="1" applyFont="1" applyFill="1" applyBorder="1" applyAlignment="1" applyProtection="1">
      <alignment horizontal="center"/>
    </xf>
    <xf numFmtId="49" fontId="3" fillId="4" borderId="8" xfId="0" applyNumberFormat="1" applyFont="1" applyFill="1" applyBorder="1" applyAlignment="1" applyProtection="1">
      <alignment horizontal="center"/>
    </xf>
    <xf numFmtId="49" fontId="3" fillId="4" borderId="9" xfId="0" applyNumberFormat="1" applyFont="1" applyFill="1" applyBorder="1" applyAlignment="1" applyProtection="1">
      <alignment horizontal="center"/>
    </xf>
    <xf numFmtId="165" fontId="3" fillId="0" borderId="0" xfId="0" applyNumberFormat="1" applyFont="1"/>
    <xf numFmtId="0" fontId="0" fillId="4" borderId="13" xfId="0" applyFill="1" applyBorder="1"/>
    <xf numFmtId="0" fontId="0" fillId="0" borderId="17" xfId="0" applyBorder="1"/>
    <xf numFmtId="165" fontId="0" fillId="0" borderId="17" xfId="0" applyNumberFormat="1" applyBorder="1"/>
    <xf numFmtId="2" fontId="0" fillId="0" borderId="17" xfId="0" applyNumberFormat="1" applyBorder="1"/>
    <xf numFmtId="165" fontId="0" fillId="0" borderId="1" xfId="0" applyNumberFormat="1" applyBorder="1"/>
    <xf numFmtId="0" fontId="0" fillId="4" borderId="2" xfId="0" applyFill="1" applyBorder="1"/>
    <xf numFmtId="2" fontId="0" fillId="0" borderId="0" xfId="0" applyNumberFormat="1" applyBorder="1"/>
    <xf numFmtId="165" fontId="0" fillId="0" borderId="3" xfId="0" applyNumberFormat="1" applyBorder="1"/>
    <xf numFmtId="0" fontId="0" fillId="0" borderId="5" xfId="0" applyBorder="1"/>
    <xf numFmtId="165" fontId="0" fillId="0" borderId="5" xfId="0" applyNumberFormat="1" applyBorder="1"/>
    <xf numFmtId="2" fontId="0" fillId="0" borderId="5" xfId="0" applyNumberFormat="1" applyBorder="1"/>
    <xf numFmtId="165" fontId="0" fillId="0" borderId="6" xfId="0" applyNumberFormat="1" applyBorder="1"/>
    <xf numFmtId="0" fontId="1" fillId="4" borderId="2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4" fillId="3" borderId="2" xfId="0" applyFont="1" applyFill="1" applyBorder="1"/>
    <xf numFmtId="164" fontId="4" fillId="3" borderId="12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/>
    <xf numFmtId="0" fontId="1" fillId="0" borderId="11" xfId="0" applyFont="1" applyBorder="1"/>
    <xf numFmtId="165" fontId="5" fillId="3" borderId="12" xfId="0" applyNumberFormat="1" applyFont="1" applyFill="1" applyBorder="1"/>
    <xf numFmtId="165" fontId="5" fillId="2" borderId="12" xfId="0" applyNumberFormat="1" applyFont="1" applyFill="1" applyBorder="1"/>
    <xf numFmtId="165" fontId="5" fillId="3" borderId="11" xfId="0" applyNumberFormat="1" applyFont="1" applyFill="1" applyBorder="1"/>
    <xf numFmtId="165" fontId="1" fillId="2" borderId="12" xfId="0" applyNumberFormat="1" applyFont="1" applyFill="1" applyBorder="1"/>
    <xf numFmtId="165" fontId="1" fillId="3" borderId="16" xfId="0" applyNumberFormat="1" applyFont="1" applyFill="1" applyBorder="1"/>
    <xf numFmtId="0" fontId="0" fillId="0" borderId="18" xfId="0" applyBorder="1"/>
    <xf numFmtId="0" fontId="1" fillId="2" borderId="12" xfId="0" applyFont="1" applyFill="1" applyBorder="1"/>
    <xf numFmtId="0" fontId="1" fillId="3" borderId="2" xfId="0" applyFont="1" applyFill="1" applyBorder="1"/>
    <xf numFmtId="164" fontId="1" fillId="3" borderId="12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/>
    <xf numFmtId="165" fontId="1" fillId="3" borderId="12" xfId="0" applyNumberFormat="1" applyFont="1" applyFill="1" applyBorder="1"/>
    <xf numFmtId="165" fontId="1" fillId="3" borderId="3" xfId="0" applyNumberFormat="1" applyFont="1" applyFill="1" applyBorder="1"/>
    <xf numFmtId="0" fontId="1" fillId="0" borderId="0" xfId="0" applyFont="1" applyFill="1"/>
    <xf numFmtId="0" fontId="1" fillId="3" borderId="4" xfId="0" applyFont="1" applyFill="1" applyBorder="1"/>
    <xf numFmtId="164" fontId="1" fillId="3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1" xfId="0" applyFont="1" applyFill="1" applyBorder="1"/>
    <xf numFmtId="165" fontId="1" fillId="3" borderId="11" xfId="0" applyNumberFormat="1" applyFont="1" applyFill="1" applyBorder="1"/>
    <xf numFmtId="165" fontId="1" fillId="3" borderId="15" xfId="0" applyNumberFormat="1" applyFont="1" applyFill="1" applyBorder="1"/>
    <xf numFmtId="165" fontId="1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zoomScale="153" zoomScaleNormal="153" zoomScalePageLayoutView="140" workbookViewId="0">
      <pane ySplit="5" topLeftCell="A6" activePane="bottomLeft" state="frozen"/>
      <selection pane="bottomLeft"/>
    </sheetView>
  </sheetViews>
  <sheetFormatPr baseColWidth="10" defaultRowHeight="16" x14ac:dyDescent="0.2"/>
  <cols>
    <col min="1" max="1" width="13.5" style="25" customWidth="1"/>
    <col min="2" max="2" width="7.33203125" style="25" bestFit="1" customWidth="1"/>
    <col min="3" max="3" width="7.83203125" style="25" bestFit="1" customWidth="1"/>
    <col min="4" max="4" width="7.1640625" style="25" bestFit="1" customWidth="1"/>
    <col min="5" max="5" width="4.6640625" style="25" bestFit="1" customWidth="1"/>
    <col min="6" max="6" width="7.6640625" style="25" bestFit="1" customWidth="1"/>
    <col min="7" max="7" width="8.5" style="25" bestFit="1" customWidth="1"/>
    <col min="8" max="8" width="7.1640625" style="25" bestFit="1" customWidth="1"/>
    <col min="9" max="11" width="4.6640625" style="25" bestFit="1" customWidth="1"/>
    <col min="12" max="12" width="4.6640625" style="25" customWidth="1"/>
    <col min="13" max="13" width="8.1640625" style="25" bestFit="1" customWidth="1"/>
    <col min="14" max="14" width="10" style="25" bestFit="1" customWidth="1"/>
    <col min="15" max="15" width="8.1640625" style="25" bestFit="1" customWidth="1"/>
    <col min="16" max="16" width="9.33203125" style="25" bestFit="1" customWidth="1"/>
    <col min="17" max="19" width="9.33203125" style="25" customWidth="1"/>
    <col min="20" max="20" width="11.33203125" style="25" bestFit="1" customWidth="1"/>
    <col min="21" max="21" width="8" style="25" bestFit="1" customWidth="1"/>
    <col min="22" max="22" width="8.5" style="25" bestFit="1" customWidth="1"/>
    <col min="23" max="23" width="6.33203125" style="25" bestFit="1" customWidth="1"/>
    <col min="24" max="254" width="8.83203125" style="25" customWidth="1"/>
    <col min="255" max="16384" width="10.83203125" style="25"/>
  </cols>
  <sheetData>
    <row r="1" spans="1:23" x14ac:dyDescent="0.2">
      <c r="A1" s="26" t="s">
        <v>120</v>
      </c>
    </row>
    <row r="2" spans="1:23" x14ac:dyDescent="0.2">
      <c r="A2" s="26" t="s">
        <v>96</v>
      </c>
    </row>
    <row r="3" spans="1:23" x14ac:dyDescent="0.2">
      <c r="A3" s="26" t="s">
        <v>145</v>
      </c>
    </row>
    <row r="4" spans="1:23" ht="17" thickBot="1" x14ac:dyDescent="0.25"/>
    <row r="5" spans="1:23" ht="17" thickBot="1" x14ac:dyDescent="0.25">
      <c r="A5" s="27" t="s">
        <v>0</v>
      </c>
      <c r="B5" s="28" t="s">
        <v>116</v>
      </c>
      <c r="C5" s="28" t="s">
        <v>117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149</v>
      </c>
      <c r="M5" s="28" t="s">
        <v>9</v>
      </c>
      <c r="N5" s="28" t="s">
        <v>10</v>
      </c>
      <c r="O5" s="28" t="s">
        <v>11</v>
      </c>
      <c r="P5" s="28" t="s">
        <v>12</v>
      </c>
      <c r="Q5" s="28" t="s">
        <v>109</v>
      </c>
      <c r="R5" s="28" t="s">
        <v>111</v>
      </c>
      <c r="S5" s="28" t="s">
        <v>113</v>
      </c>
      <c r="T5" s="28" t="s">
        <v>114</v>
      </c>
      <c r="U5" s="28" t="s">
        <v>13</v>
      </c>
      <c r="V5" s="28" t="s">
        <v>14</v>
      </c>
      <c r="W5" s="29" t="s">
        <v>151</v>
      </c>
    </row>
    <row r="6" spans="1:23" x14ac:dyDescent="0.2">
      <c r="A6" s="31" t="s">
        <v>15</v>
      </c>
      <c r="B6" s="32">
        <v>200</v>
      </c>
      <c r="C6" s="32">
        <v>400</v>
      </c>
      <c r="D6" s="32">
        <v>30</v>
      </c>
      <c r="E6" s="32">
        <v>3</v>
      </c>
      <c r="F6" s="33">
        <v>23.678196756337147</v>
      </c>
      <c r="G6" s="33">
        <v>5.7787514266271485</v>
      </c>
      <c r="H6" s="34">
        <v>0.24405369573088562</v>
      </c>
      <c r="I6" s="34">
        <v>0.29838835176818973</v>
      </c>
      <c r="J6" s="34">
        <v>0.49577471665261108</v>
      </c>
      <c r="K6" s="33">
        <v>0.60615103617786581</v>
      </c>
      <c r="L6" s="34">
        <v>0.72</v>
      </c>
      <c r="M6" s="34">
        <v>0.28135255778770529</v>
      </c>
      <c r="N6" s="32">
        <v>1</v>
      </c>
      <c r="O6" s="33">
        <v>14.484355652559946</v>
      </c>
      <c r="P6" s="33">
        <v>14.484355652559946</v>
      </c>
      <c r="Q6" s="32">
        <v>0</v>
      </c>
      <c r="R6" s="32"/>
      <c r="S6" s="32"/>
      <c r="T6" s="33">
        <v>4.2755016901374034</v>
      </c>
      <c r="U6" s="33">
        <v>1.2678317434731878</v>
      </c>
      <c r="V6" s="33">
        <v>5.7710074932899378</v>
      </c>
      <c r="W6" s="35">
        <v>3.3732000000000002</v>
      </c>
    </row>
    <row r="7" spans="1:23" x14ac:dyDescent="0.2">
      <c r="A7" s="36" t="s">
        <v>16</v>
      </c>
      <c r="B7" s="2">
        <v>200</v>
      </c>
      <c r="C7" s="2">
        <v>400</v>
      </c>
      <c r="D7" s="2">
        <v>20</v>
      </c>
      <c r="E7" s="2">
        <v>3</v>
      </c>
      <c r="F7" s="3">
        <v>24.980338838348437</v>
      </c>
      <c r="G7" s="3">
        <v>2.2980778791830754</v>
      </c>
      <c r="H7" s="37">
        <v>9.1995464675410768E-2</v>
      </c>
      <c r="I7" s="37">
        <v>0.28512293250515658</v>
      </c>
      <c r="J7" s="37">
        <v>0.47288445763570353</v>
      </c>
      <c r="K7" s="3">
        <v>1.4656179385899737</v>
      </c>
      <c r="L7" s="37">
        <v>1.35</v>
      </c>
      <c r="M7" s="37">
        <v>0.30476725438240215</v>
      </c>
      <c r="N7" s="2">
        <v>1</v>
      </c>
      <c r="O7" s="3">
        <v>8.7996039054432611</v>
      </c>
      <c r="P7" s="3">
        <v>8.7996039054432611</v>
      </c>
      <c r="Q7" s="2">
        <v>0</v>
      </c>
      <c r="R7" s="2"/>
      <c r="S7" s="2"/>
      <c r="T7" s="3">
        <v>3.0061134500319744</v>
      </c>
      <c r="U7" s="3">
        <v>0.62667815366529733</v>
      </c>
      <c r="V7" s="3">
        <v>1.3330793756523642</v>
      </c>
      <c r="W7" s="38">
        <v>5.3395000000000001</v>
      </c>
    </row>
    <row r="8" spans="1:23" x14ac:dyDescent="0.2">
      <c r="A8" s="36" t="s">
        <v>17</v>
      </c>
      <c r="B8" s="2">
        <v>200</v>
      </c>
      <c r="C8" s="2">
        <v>400</v>
      </c>
      <c r="D8" s="2">
        <v>20</v>
      </c>
      <c r="E8" s="2">
        <v>3</v>
      </c>
      <c r="F8" s="3">
        <v>23.333933117262859</v>
      </c>
      <c r="G8" s="3">
        <v>3.0458210166734441</v>
      </c>
      <c r="H8" s="37">
        <v>0.13053183110480812</v>
      </c>
      <c r="I8" s="37">
        <v>0.28536249606537489</v>
      </c>
      <c r="J8" s="37">
        <v>0.486652246474643</v>
      </c>
      <c r="K8" s="3">
        <v>1.0638960519777068</v>
      </c>
      <c r="L8" s="37">
        <v>1.032</v>
      </c>
      <c r="M8" s="37">
        <v>0.30248153076802042</v>
      </c>
      <c r="N8" s="2">
        <v>1</v>
      </c>
      <c r="O8" s="3">
        <v>6.9614557732174465</v>
      </c>
      <c r="P8" s="3">
        <v>6.9614557732174465</v>
      </c>
      <c r="Q8" s="2">
        <v>0</v>
      </c>
      <c r="R8" s="2"/>
      <c r="S8" s="2"/>
      <c r="T8" s="3">
        <v>4.6713548285138922</v>
      </c>
      <c r="U8" s="3">
        <v>1.1464364815595893</v>
      </c>
      <c r="V8" s="3">
        <v>3.6365503685708189</v>
      </c>
      <c r="W8" s="38">
        <v>4.6264540385053001</v>
      </c>
    </row>
    <row r="9" spans="1:23" x14ac:dyDescent="0.2">
      <c r="A9" s="36" t="s">
        <v>18</v>
      </c>
      <c r="B9" s="2">
        <v>200</v>
      </c>
      <c r="C9" s="2">
        <v>400</v>
      </c>
      <c r="D9" s="2">
        <v>20</v>
      </c>
      <c r="E9" s="2">
        <v>3</v>
      </c>
      <c r="F9" s="3">
        <v>18.962070329007719</v>
      </c>
      <c r="G9" s="3">
        <v>4.0136776360095139</v>
      </c>
      <c r="H9" s="37">
        <v>0.21166874536212885</v>
      </c>
      <c r="I9" s="37">
        <v>0.26322018070678227</v>
      </c>
      <c r="J9" s="37">
        <v>0.49833655016436762</v>
      </c>
      <c r="K9" s="3">
        <v>0.61970526901667111</v>
      </c>
      <c r="L9" s="37">
        <v>1.48</v>
      </c>
      <c r="M9" s="37">
        <v>0.26597246901849853</v>
      </c>
      <c r="N9" s="2">
        <v>1</v>
      </c>
      <c r="O9" s="3">
        <v>12.918564600525009</v>
      </c>
      <c r="P9" s="3">
        <v>12.918564600525009</v>
      </c>
      <c r="Q9" s="2">
        <v>0</v>
      </c>
      <c r="R9" s="2"/>
      <c r="S9" s="2"/>
      <c r="T9" s="3">
        <v>1.4401710260958176</v>
      </c>
      <c r="U9" s="3">
        <v>0.37672164149548182</v>
      </c>
      <c r="V9" s="3">
        <v>1.9466245046573449</v>
      </c>
      <c r="W9" s="38">
        <v>5.8687351162058103</v>
      </c>
    </row>
    <row r="10" spans="1:23" x14ac:dyDescent="0.2">
      <c r="A10" s="36" t="s">
        <v>19</v>
      </c>
      <c r="B10" s="2">
        <v>200</v>
      </c>
      <c r="C10" s="2">
        <v>400</v>
      </c>
      <c r="D10" s="2">
        <v>20</v>
      </c>
      <c r="E10" s="2">
        <v>3</v>
      </c>
      <c r="F10" s="3">
        <v>20.429830436053557</v>
      </c>
      <c r="G10" s="3">
        <v>3.8317167775619043</v>
      </c>
      <c r="H10" s="37">
        <v>0.18755499657989719</v>
      </c>
      <c r="I10" s="37">
        <v>0.26445290761170487</v>
      </c>
      <c r="J10" s="37">
        <v>0.49926475834697692</v>
      </c>
      <c r="K10" s="3">
        <v>0.70396427405584205</v>
      </c>
      <c r="L10" s="37">
        <v>1.01</v>
      </c>
      <c r="M10" s="37">
        <v>0.24606432652392346</v>
      </c>
      <c r="N10" s="2">
        <v>1</v>
      </c>
      <c r="O10" s="3">
        <v>9.3078361909685068</v>
      </c>
      <c r="P10" s="3">
        <v>9.3078361909685068</v>
      </c>
      <c r="Q10" s="2">
        <v>0</v>
      </c>
      <c r="R10" s="2"/>
      <c r="S10" s="2"/>
      <c r="T10" s="3">
        <v>1.7589605525687373</v>
      </c>
      <c r="U10" s="3">
        <v>1.1151814640531617</v>
      </c>
      <c r="V10" s="3">
        <v>6.5595064149240567</v>
      </c>
      <c r="W10" s="38">
        <v>5.7100409031276298</v>
      </c>
    </row>
    <row r="11" spans="1:23" x14ac:dyDescent="0.2">
      <c r="A11" s="36" t="s">
        <v>20</v>
      </c>
      <c r="B11" s="2">
        <v>200</v>
      </c>
      <c r="C11" s="2">
        <v>400</v>
      </c>
      <c r="D11" s="2">
        <v>20</v>
      </c>
      <c r="E11" s="2">
        <v>3</v>
      </c>
      <c r="F11" s="3">
        <v>20.550627958132573</v>
      </c>
      <c r="G11" s="3">
        <v>2.7741869290626848</v>
      </c>
      <c r="H11" s="37">
        <v>0.13499280580206532</v>
      </c>
      <c r="I11" s="37">
        <v>0.27507165090514402</v>
      </c>
      <c r="J11" s="37">
        <v>0.4987518448962851</v>
      </c>
      <c r="K11" s="3">
        <v>1.0162948503253386</v>
      </c>
      <c r="L11" s="37">
        <v>0.96</v>
      </c>
      <c r="M11" s="37">
        <v>0.2883880172581928</v>
      </c>
      <c r="N11" s="2">
        <v>1</v>
      </c>
      <c r="O11" s="3">
        <v>9.10279274530291</v>
      </c>
      <c r="P11" s="3">
        <v>9.10279274530291</v>
      </c>
      <c r="Q11" s="2">
        <v>0</v>
      </c>
      <c r="R11" s="2"/>
      <c r="S11" s="2"/>
      <c r="T11" s="3">
        <v>10.381896189846698</v>
      </c>
      <c r="U11" s="3">
        <v>2.0600737905710895</v>
      </c>
      <c r="V11" s="3">
        <v>5.5492343855794468</v>
      </c>
      <c r="W11" s="38">
        <v>8.3920994313750192</v>
      </c>
    </row>
    <row r="12" spans="1:23" x14ac:dyDescent="0.2">
      <c r="A12" s="36" t="s">
        <v>21</v>
      </c>
      <c r="B12" s="2">
        <v>200</v>
      </c>
      <c r="C12" s="2">
        <v>500</v>
      </c>
      <c r="D12" s="2">
        <v>20</v>
      </c>
      <c r="E12" s="2">
        <v>5</v>
      </c>
      <c r="F12" s="3">
        <v>21.980960354114849</v>
      </c>
      <c r="G12" s="3">
        <v>2.6018386268834175</v>
      </c>
      <c r="H12" s="37">
        <v>0.11836783220421722</v>
      </c>
      <c r="I12" s="37">
        <v>0.56310250580999532</v>
      </c>
      <c r="J12" s="37">
        <v>0.71594604879387158</v>
      </c>
      <c r="K12" s="3">
        <v>3.4059170181054546</v>
      </c>
      <c r="L12" s="37">
        <v>0.68</v>
      </c>
      <c r="M12" s="37">
        <v>0.54442493678670945</v>
      </c>
      <c r="N12" s="2">
        <v>2</v>
      </c>
      <c r="O12" s="3">
        <v>15.075589621463829</v>
      </c>
      <c r="P12" s="3">
        <v>15.011429247039935</v>
      </c>
      <c r="Q12" s="2">
        <v>0</v>
      </c>
      <c r="R12" s="2"/>
      <c r="S12" s="2"/>
      <c r="T12" s="3">
        <v>6.1751378219469233</v>
      </c>
      <c r="U12" s="3">
        <v>2.2549890401202015</v>
      </c>
      <c r="V12" s="3">
        <v>1.068643826361831</v>
      </c>
      <c r="W12" s="38">
        <v>7.21353583529896</v>
      </c>
    </row>
    <row r="13" spans="1:23" x14ac:dyDescent="0.2">
      <c r="A13" s="36" t="s">
        <v>22</v>
      </c>
      <c r="B13" s="2">
        <v>200</v>
      </c>
      <c r="C13" s="2">
        <v>500</v>
      </c>
      <c r="D13" s="2">
        <v>20</v>
      </c>
      <c r="E13" s="2">
        <v>5</v>
      </c>
      <c r="F13" s="3">
        <v>22.403689859022506</v>
      </c>
      <c r="G13" s="3">
        <v>2.2655043373434767</v>
      </c>
      <c r="H13" s="37">
        <v>0.10112192909290357</v>
      </c>
      <c r="I13" s="37">
        <v>0.5398917461175099</v>
      </c>
      <c r="J13" s="37">
        <v>0.6915810897801038</v>
      </c>
      <c r="K13" s="3">
        <v>3.6923635208758414</v>
      </c>
      <c r="L13" s="37">
        <v>0.63</v>
      </c>
      <c r="M13" s="37">
        <v>0.54526436390062749</v>
      </c>
      <c r="N13" s="2">
        <v>2</v>
      </c>
      <c r="O13" s="3">
        <v>11.200296039555647</v>
      </c>
      <c r="P13" s="3">
        <v>10.682357311353821</v>
      </c>
      <c r="Q13" s="2">
        <v>0</v>
      </c>
      <c r="R13" s="2"/>
      <c r="S13" s="2"/>
      <c r="T13" s="3">
        <v>2.796763169729497</v>
      </c>
      <c r="U13" s="3">
        <v>2.9642366973385652</v>
      </c>
      <c r="V13" s="3">
        <v>7.2663508461405479</v>
      </c>
      <c r="W13" s="38">
        <v>4.1147503336251301</v>
      </c>
    </row>
    <row r="14" spans="1:23" x14ac:dyDescent="0.2">
      <c r="A14" s="36" t="s">
        <v>23</v>
      </c>
      <c r="B14" s="2">
        <v>200</v>
      </c>
      <c r="C14" s="2">
        <v>500</v>
      </c>
      <c r="D14" s="2">
        <v>30</v>
      </c>
      <c r="E14" s="2">
        <v>5</v>
      </c>
      <c r="F14" s="3">
        <v>28.353901360350775</v>
      </c>
      <c r="G14" s="3">
        <v>3.7472255379682897</v>
      </c>
      <c r="H14" s="37">
        <v>0.13215908069738488</v>
      </c>
      <c r="I14" s="37">
        <v>0.55981653318193025</v>
      </c>
      <c r="J14" s="37">
        <v>0.71454258538664683</v>
      </c>
      <c r="K14" s="3">
        <v>3.0267519329825463</v>
      </c>
      <c r="L14" s="37">
        <v>0.72</v>
      </c>
      <c r="M14" s="37">
        <v>0.53204427572754265</v>
      </c>
      <c r="N14" s="2">
        <v>2</v>
      </c>
      <c r="O14" s="3">
        <v>18.864918038501546</v>
      </c>
      <c r="P14" s="3">
        <v>19.636894867060871</v>
      </c>
      <c r="Q14" s="2">
        <v>0</v>
      </c>
      <c r="R14" s="2"/>
      <c r="S14" s="2"/>
      <c r="T14" s="3">
        <v>4.6895240078342226</v>
      </c>
      <c r="U14" s="3">
        <v>3.4147021365260715</v>
      </c>
      <c r="V14" s="3">
        <v>8.0916988044142091</v>
      </c>
      <c r="W14" s="38">
        <v>3.9663138635037298</v>
      </c>
    </row>
    <row r="15" spans="1:23" x14ac:dyDescent="0.2">
      <c r="A15" s="36" t="s">
        <v>83</v>
      </c>
      <c r="B15" s="2">
        <v>100</v>
      </c>
      <c r="C15" s="2">
        <v>450</v>
      </c>
      <c r="D15" s="2">
        <v>30</v>
      </c>
      <c r="E15" s="2">
        <v>15</v>
      </c>
      <c r="F15" s="3">
        <v>31.484916575935653</v>
      </c>
      <c r="G15" s="3">
        <v>1.7612246754450216</v>
      </c>
      <c r="H15" s="37">
        <v>5.5938680072322292E-2</v>
      </c>
      <c r="I15" s="37">
        <v>0.50303449136080081</v>
      </c>
      <c r="J15" s="37">
        <v>0.90683428923584952</v>
      </c>
      <c r="K15" s="3">
        <v>8.1548031674060741</v>
      </c>
      <c r="L15" s="37">
        <v>0.52</v>
      </c>
      <c r="M15" s="37">
        <v>0.49819985754457402</v>
      </c>
      <c r="N15" s="2">
        <v>7</v>
      </c>
      <c r="O15" s="3">
        <v>4.176484490396164</v>
      </c>
      <c r="P15" s="3">
        <v>8.6351548791583426</v>
      </c>
      <c r="Q15" s="2">
        <v>0</v>
      </c>
      <c r="R15" s="2"/>
      <c r="S15" s="2"/>
      <c r="T15" s="3">
        <v>12.888562833311074</v>
      </c>
      <c r="U15" s="3">
        <v>3.7088673290886556</v>
      </c>
      <c r="V15" s="3">
        <v>12.656320182827816</v>
      </c>
      <c r="W15" s="38">
        <v>6.1895921828858604</v>
      </c>
    </row>
    <row r="16" spans="1:23" x14ac:dyDescent="0.2">
      <c r="A16" s="43" t="s">
        <v>121</v>
      </c>
      <c r="B16" s="2">
        <v>100</v>
      </c>
      <c r="C16" s="2">
        <v>475</v>
      </c>
      <c r="D16" s="2">
        <v>25</v>
      </c>
      <c r="E16" s="2">
        <v>9</v>
      </c>
      <c r="F16" s="3">
        <v>30.482419975520507</v>
      </c>
      <c r="G16" s="3">
        <v>0.6826558769460167</v>
      </c>
      <c r="H16" s="37">
        <v>2.2395068288352322E-2</v>
      </c>
      <c r="I16" s="37">
        <v>0.55623092370999339</v>
      </c>
      <c r="J16" s="37">
        <v>0.85769978227907429</v>
      </c>
      <c r="K16" s="3">
        <v>21.302866149824542</v>
      </c>
      <c r="L16" s="37">
        <v>0.18</v>
      </c>
      <c r="M16" s="37">
        <v>0.53985654974594532</v>
      </c>
      <c r="N16" s="2">
        <v>4</v>
      </c>
      <c r="O16" s="3">
        <v>3.591115627368751</v>
      </c>
      <c r="P16" s="3">
        <v>10.324983132769349</v>
      </c>
      <c r="Q16" s="2">
        <v>5</v>
      </c>
      <c r="R16" s="37">
        <v>4.3976083123392335</v>
      </c>
      <c r="S16" s="37">
        <v>11.3504632545243</v>
      </c>
      <c r="T16" s="3">
        <v>1.8667847942181386</v>
      </c>
      <c r="U16" s="3">
        <v>0.77726812799581924</v>
      </c>
      <c r="V16" s="3">
        <v>2.3512590866804262</v>
      </c>
      <c r="W16" s="38">
        <v>6.69620145402713</v>
      </c>
    </row>
    <row r="17" spans="1:23" x14ac:dyDescent="0.2">
      <c r="A17" s="44" t="s">
        <v>24</v>
      </c>
      <c r="B17" s="2">
        <v>200</v>
      </c>
      <c r="C17" s="2">
        <v>450</v>
      </c>
      <c r="D17" s="2">
        <v>20</v>
      </c>
      <c r="E17" s="2">
        <v>4</v>
      </c>
      <c r="F17" s="3">
        <v>36.135366873286699</v>
      </c>
      <c r="G17" s="3">
        <v>0.44576968363897734</v>
      </c>
      <c r="H17" s="37">
        <v>1.2336105101744944E-2</v>
      </c>
      <c r="I17" s="37">
        <v>0.42468407709561778</v>
      </c>
      <c r="J17" s="37">
        <v>0.63265718079914834</v>
      </c>
      <c r="K17" s="3">
        <v>21.779923949220972</v>
      </c>
      <c r="L17" s="37">
        <v>-0.01</v>
      </c>
      <c r="M17" s="37">
        <v>0.42722830396954647</v>
      </c>
      <c r="N17" s="2">
        <v>1</v>
      </c>
      <c r="O17" s="3">
        <v>0.99274067862181958</v>
      </c>
      <c r="P17" s="3">
        <v>0.99274067862181958</v>
      </c>
      <c r="Q17" s="2">
        <v>0</v>
      </c>
      <c r="R17" s="37"/>
      <c r="S17" s="37"/>
      <c r="T17" s="3">
        <v>2.035451744822923</v>
      </c>
      <c r="U17" s="3">
        <v>1.2422254604114094</v>
      </c>
      <c r="V17" s="3">
        <v>4.3389139460284376</v>
      </c>
      <c r="W17" s="38">
        <v>8.8679188729018392</v>
      </c>
    </row>
    <row r="18" spans="1:23" x14ac:dyDescent="0.2">
      <c r="A18" s="44" t="s">
        <v>25</v>
      </c>
      <c r="B18" s="2">
        <v>200</v>
      </c>
      <c r="C18" s="2">
        <v>450</v>
      </c>
      <c r="D18" s="2">
        <v>20</v>
      </c>
      <c r="E18" s="2">
        <v>4</v>
      </c>
      <c r="F18" s="3">
        <v>37.850955561425771</v>
      </c>
      <c r="G18" s="3">
        <v>0.41711681021342101</v>
      </c>
      <c r="H18" s="37">
        <v>1.1019980976081574E-2</v>
      </c>
      <c r="I18" s="37">
        <v>0.41746247968468542</v>
      </c>
      <c r="J18" s="37">
        <v>0.63681547376736802</v>
      </c>
      <c r="K18" s="3">
        <v>24.124049520367819</v>
      </c>
      <c r="L18" s="37">
        <v>0.03</v>
      </c>
      <c r="M18" s="37">
        <v>0.4205754863237024</v>
      </c>
      <c r="N18" s="2">
        <v>1</v>
      </c>
      <c r="O18" s="3">
        <v>3.1490741336481296</v>
      </c>
      <c r="P18" s="3">
        <v>3.1490741336481296</v>
      </c>
      <c r="Q18" s="2">
        <v>0</v>
      </c>
      <c r="R18" s="37"/>
      <c r="S18" s="37"/>
      <c r="T18" s="3">
        <v>6.7005487178870373</v>
      </c>
      <c r="U18" s="3">
        <v>1.8225641013123095</v>
      </c>
      <c r="V18" s="3">
        <v>2.7901590358206341</v>
      </c>
      <c r="W18" s="38">
        <v>3.2801105223196898</v>
      </c>
    </row>
    <row r="19" spans="1:23" x14ac:dyDescent="0.2">
      <c r="A19" s="44" t="s">
        <v>26</v>
      </c>
      <c r="B19" s="2">
        <v>200</v>
      </c>
      <c r="C19" s="2">
        <v>450</v>
      </c>
      <c r="D19" s="2">
        <v>20</v>
      </c>
      <c r="E19" s="2">
        <v>4</v>
      </c>
      <c r="F19" s="3">
        <v>34.376343765300028</v>
      </c>
      <c r="G19" s="3">
        <v>0.48791508317893129</v>
      </c>
      <c r="H19" s="37">
        <v>1.4193338492019611E-2</v>
      </c>
      <c r="I19" s="37">
        <v>0.57857514516268826</v>
      </c>
      <c r="J19" s="37">
        <v>0.60456869124166879</v>
      </c>
      <c r="K19" s="3">
        <v>24.644548461423508</v>
      </c>
      <c r="L19" s="37">
        <v>0.09</v>
      </c>
      <c r="M19" s="37">
        <v>0.58061766407142634</v>
      </c>
      <c r="N19" s="2">
        <v>1</v>
      </c>
      <c r="O19" s="3">
        <v>1.0324115977289055</v>
      </c>
      <c r="P19" s="3">
        <v>1.0324115977289055</v>
      </c>
      <c r="Q19" s="2">
        <v>0</v>
      </c>
      <c r="R19" s="37"/>
      <c r="S19" s="37"/>
      <c r="T19" s="3">
        <v>1.6381145748643411</v>
      </c>
      <c r="U19" s="3">
        <v>0.92299343239002285</v>
      </c>
      <c r="V19" s="3">
        <v>1.4108939653992005</v>
      </c>
      <c r="W19" s="38">
        <v>2.8454525193324098</v>
      </c>
    </row>
    <row r="20" spans="1:23" x14ac:dyDescent="0.2">
      <c r="A20" s="44" t="s">
        <v>122</v>
      </c>
      <c r="B20" s="2">
        <v>100</v>
      </c>
      <c r="C20" s="2">
        <v>450</v>
      </c>
      <c r="D20" s="2">
        <v>20</v>
      </c>
      <c r="E20" s="2">
        <v>8</v>
      </c>
      <c r="F20" s="3">
        <v>34.627047635389722</v>
      </c>
      <c r="G20" s="3">
        <v>0.98569035186764842</v>
      </c>
      <c r="H20" s="37">
        <v>2.8465907987496101E-2</v>
      </c>
      <c r="I20" s="37">
        <v>0.70451482976759106</v>
      </c>
      <c r="J20" s="37">
        <v>0.83867095457305885</v>
      </c>
      <c r="K20" s="3">
        <v>20.756623152565531</v>
      </c>
      <c r="L20" s="37">
        <v>0.18</v>
      </c>
      <c r="M20" s="37">
        <v>0.64767531527543831</v>
      </c>
      <c r="N20" s="2">
        <v>3</v>
      </c>
      <c r="O20" s="3">
        <v>0.60970687881507679</v>
      </c>
      <c r="P20" s="3">
        <v>0.25979725446636981</v>
      </c>
      <c r="Q20" s="2">
        <v>4</v>
      </c>
      <c r="R20" s="37">
        <v>1.423665582239271</v>
      </c>
      <c r="S20" s="37">
        <v>2.9888844243569537</v>
      </c>
      <c r="T20" s="3">
        <v>1.8077263888152428</v>
      </c>
      <c r="U20" s="3">
        <v>0.76529240158002765</v>
      </c>
      <c r="V20" s="3">
        <v>1.1658827663580753</v>
      </c>
      <c r="W20" s="38">
        <v>2.67008633325025</v>
      </c>
    </row>
    <row r="21" spans="1:23" x14ac:dyDescent="0.2">
      <c r="A21" s="44" t="s">
        <v>123</v>
      </c>
      <c r="B21" s="2">
        <v>100</v>
      </c>
      <c r="C21" s="2">
        <v>475</v>
      </c>
      <c r="D21" s="2">
        <v>25</v>
      </c>
      <c r="E21" s="2">
        <v>6</v>
      </c>
      <c r="F21" s="3">
        <v>32.354130828874624</v>
      </c>
      <c r="G21" s="3">
        <v>1.2642093752617565</v>
      </c>
      <c r="H21" s="37">
        <v>3.9074125710510686E-2</v>
      </c>
      <c r="I21" s="37">
        <v>0.73693627890408553</v>
      </c>
      <c r="J21" s="37">
        <v>0.75959885497549984</v>
      </c>
      <c r="K21" s="3">
        <v>14.326000734928098</v>
      </c>
      <c r="L21" s="37">
        <v>0.23</v>
      </c>
      <c r="M21" s="37">
        <v>0.65607894556541457</v>
      </c>
      <c r="N21" s="2">
        <v>2</v>
      </c>
      <c r="O21" s="3">
        <v>2.212697838346775</v>
      </c>
      <c r="P21" s="3">
        <v>2.2960672293620239</v>
      </c>
      <c r="Q21" s="2">
        <v>3</v>
      </c>
      <c r="R21" s="37">
        <v>1.2829454978355577</v>
      </c>
      <c r="S21" s="37">
        <v>2.5959960916562355</v>
      </c>
      <c r="T21" s="3">
        <v>2.3609305391236459</v>
      </c>
      <c r="U21" s="3">
        <v>1.8454798181167464</v>
      </c>
      <c r="V21" s="3">
        <v>3.0817899871623378</v>
      </c>
      <c r="W21" s="38">
        <v>2.2369561999546299</v>
      </c>
    </row>
    <row r="22" spans="1:23" x14ac:dyDescent="0.2">
      <c r="A22" s="43" t="s">
        <v>27</v>
      </c>
      <c r="B22" s="2">
        <v>200</v>
      </c>
      <c r="C22" s="2">
        <v>450</v>
      </c>
      <c r="D22" s="2">
        <v>20</v>
      </c>
      <c r="E22" s="2">
        <v>4</v>
      </c>
      <c r="F22" s="3">
        <v>35.056356831790737</v>
      </c>
      <c r="G22" s="3">
        <v>4.2935714843663879</v>
      </c>
      <c r="H22" s="37">
        <v>0.12247626029618622</v>
      </c>
      <c r="I22" s="37">
        <v>0.55553772181827465</v>
      </c>
      <c r="J22" s="37">
        <v>0.6279279379547138</v>
      </c>
      <c r="K22" s="3">
        <v>2.8482062995213044</v>
      </c>
      <c r="L22" s="37">
        <v>0.57999999999999996</v>
      </c>
      <c r="M22" s="37">
        <v>0.55855135821341317</v>
      </c>
      <c r="N22" s="2">
        <v>1</v>
      </c>
      <c r="O22" s="3">
        <v>7.5698397876577035</v>
      </c>
      <c r="P22" s="3">
        <v>7.5698397876577035</v>
      </c>
      <c r="Q22" s="2">
        <v>0</v>
      </c>
      <c r="R22" s="37"/>
      <c r="S22" s="37"/>
      <c r="T22" s="3">
        <v>4.9198189437539872</v>
      </c>
      <c r="U22" s="3">
        <v>2.7304414166444055</v>
      </c>
      <c r="V22" s="3">
        <v>4.0588635275836538</v>
      </c>
      <c r="W22" s="38">
        <v>4.7754324683293401</v>
      </c>
    </row>
    <row r="23" spans="1:23" x14ac:dyDescent="0.2">
      <c r="A23" s="44" t="s">
        <v>124</v>
      </c>
      <c r="B23" s="2">
        <v>100</v>
      </c>
      <c r="C23" s="2">
        <v>475</v>
      </c>
      <c r="D23" s="2">
        <v>25</v>
      </c>
      <c r="E23" s="2">
        <v>9</v>
      </c>
      <c r="F23" s="3">
        <v>33.674064904018763</v>
      </c>
      <c r="G23" s="3">
        <v>0.92755920551292492</v>
      </c>
      <c r="H23" s="37">
        <v>2.7545210480431997E-2</v>
      </c>
      <c r="I23" s="37">
        <v>0.73355276121715463</v>
      </c>
      <c r="J23" s="37">
        <v>0.85862893506249383</v>
      </c>
      <c r="K23" s="3">
        <v>22.866030616229267</v>
      </c>
      <c r="L23" s="37">
        <v>0.13</v>
      </c>
      <c r="M23" s="37">
        <v>0.68579717093586856</v>
      </c>
      <c r="N23" s="2">
        <v>4</v>
      </c>
      <c r="O23" s="3">
        <v>2.1996402511108473</v>
      </c>
      <c r="P23" s="3">
        <v>4.2599958366787121</v>
      </c>
      <c r="Q23" s="2">
        <v>5</v>
      </c>
      <c r="R23" s="37">
        <v>1.7421311467878557</v>
      </c>
      <c r="S23" s="37">
        <v>2.9894484365472542</v>
      </c>
      <c r="T23" s="3">
        <v>2.7239069968329757</v>
      </c>
      <c r="U23" s="3">
        <v>1.2117136266688648</v>
      </c>
      <c r="V23" s="3">
        <v>1.2986487693201261</v>
      </c>
      <c r="W23" s="38">
        <v>4.70737809551889</v>
      </c>
    </row>
    <row r="24" spans="1:23" x14ac:dyDescent="0.2">
      <c r="A24" s="44" t="s">
        <v>28</v>
      </c>
      <c r="B24" s="2">
        <v>200</v>
      </c>
      <c r="C24" s="2">
        <v>450</v>
      </c>
      <c r="D24" s="2">
        <v>20</v>
      </c>
      <c r="E24" s="2">
        <v>4</v>
      </c>
      <c r="F24" s="3">
        <v>31.660228306356402</v>
      </c>
      <c r="G24" s="3">
        <v>1.4115070899269884</v>
      </c>
      <c r="H24" s="37">
        <v>4.4582972563201664E-2</v>
      </c>
      <c r="I24" s="37">
        <v>0.53006757784656888</v>
      </c>
      <c r="J24" s="37">
        <v>0.62527440673356938</v>
      </c>
      <c r="K24" s="3">
        <v>7.4341765748540229</v>
      </c>
      <c r="L24" s="37">
        <v>0.1</v>
      </c>
      <c r="M24" s="37">
        <v>0.51007383194099376</v>
      </c>
      <c r="N24" s="2">
        <v>1</v>
      </c>
      <c r="O24" s="3">
        <v>2.0017459429685127</v>
      </c>
      <c r="P24" s="3">
        <v>2.0017459429685127</v>
      </c>
      <c r="Q24" s="2">
        <v>0</v>
      </c>
      <c r="R24" s="37"/>
      <c r="S24" s="37"/>
      <c r="T24" s="3">
        <v>3.0849477778625181</v>
      </c>
      <c r="U24" s="3">
        <v>1.7027302797795001</v>
      </c>
      <c r="V24" s="3">
        <v>3.6433739353721792</v>
      </c>
      <c r="W24" s="38">
        <v>2.0457324033973201</v>
      </c>
    </row>
    <row r="25" spans="1:23" x14ac:dyDescent="0.2">
      <c r="A25" s="44" t="s">
        <v>125</v>
      </c>
      <c r="B25" s="2">
        <v>100</v>
      </c>
      <c r="C25" s="2">
        <v>475</v>
      </c>
      <c r="D25" s="2">
        <v>25</v>
      </c>
      <c r="E25" s="2">
        <v>6</v>
      </c>
      <c r="F25" s="3">
        <v>35.429865959496375</v>
      </c>
      <c r="G25" s="3">
        <v>1.0015865278720053</v>
      </c>
      <c r="H25" s="37">
        <v>2.8269554533935429E-2</v>
      </c>
      <c r="I25" s="37">
        <v>0.70319490865428214</v>
      </c>
      <c r="J25" s="37">
        <v>0.75694198670943214</v>
      </c>
      <c r="K25" s="3">
        <v>18.828657188841493</v>
      </c>
      <c r="L25" s="37">
        <v>0.06</v>
      </c>
      <c r="M25" s="37">
        <v>0.70971332277095012</v>
      </c>
      <c r="N25" s="2">
        <v>2</v>
      </c>
      <c r="O25" s="3">
        <v>3.0873366848075148</v>
      </c>
      <c r="P25" s="3">
        <v>5.8171101963147969</v>
      </c>
      <c r="Q25" s="2">
        <v>3</v>
      </c>
      <c r="R25" s="37">
        <v>4.3008426073608863</v>
      </c>
      <c r="S25" s="37">
        <v>6.4078933989116997</v>
      </c>
      <c r="T25" s="3">
        <v>1.6143307291488427</v>
      </c>
      <c r="U25" s="3">
        <v>1.5373817394170053</v>
      </c>
      <c r="V25" s="3">
        <v>2.8910716452521688</v>
      </c>
      <c r="W25" s="38">
        <v>7.0866224877097101</v>
      </c>
    </row>
    <row r="26" spans="1:23" x14ac:dyDescent="0.2">
      <c r="A26" s="43" t="s">
        <v>84</v>
      </c>
      <c r="B26" s="2">
        <v>150</v>
      </c>
      <c r="C26" s="2">
        <v>400</v>
      </c>
      <c r="D26" s="2">
        <v>30</v>
      </c>
      <c r="E26" s="2">
        <v>11</v>
      </c>
      <c r="F26" s="3">
        <v>32.429990290186119</v>
      </c>
      <c r="G26" s="3">
        <v>0.33334054531200991</v>
      </c>
      <c r="H26" s="37">
        <v>1.0278774132500576E-2</v>
      </c>
      <c r="I26" s="37">
        <v>0.5379327699840154</v>
      </c>
      <c r="J26" s="37">
        <v>0.88064523504705206</v>
      </c>
      <c r="K26" s="3">
        <v>46.087979418109711</v>
      </c>
      <c r="L26" s="37">
        <v>0.06</v>
      </c>
      <c r="M26" s="37">
        <v>0.48099999999999998</v>
      </c>
      <c r="N26" s="2">
        <v>6</v>
      </c>
      <c r="O26" s="3">
        <v>3.3509798371380102</v>
      </c>
      <c r="P26" s="3">
        <v>15.503158702888131</v>
      </c>
      <c r="Q26" s="2">
        <v>0</v>
      </c>
      <c r="R26" s="37"/>
      <c r="S26" s="37"/>
      <c r="T26" s="3">
        <v>1.3086193851848402</v>
      </c>
      <c r="U26" s="3">
        <v>0.8475966085010862</v>
      </c>
      <c r="V26" s="3">
        <v>2.8035151974152241</v>
      </c>
      <c r="W26" s="38">
        <v>4.4646105933953599</v>
      </c>
    </row>
    <row r="27" spans="1:23" x14ac:dyDescent="0.2">
      <c r="A27" s="43" t="s">
        <v>29</v>
      </c>
      <c r="B27" s="2">
        <v>300</v>
      </c>
      <c r="C27" s="2">
        <v>500</v>
      </c>
      <c r="D27" s="2">
        <v>20</v>
      </c>
      <c r="E27" s="2">
        <v>4</v>
      </c>
      <c r="F27" s="3">
        <v>36.492652233847778</v>
      </c>
      <c r="G27" s="3">
        <v>1.5839552551934211</v>
      </c>
      <c r="H27" s="37">
        <v>4.3404772145453047E-2</v>
      </c>
      <c r="I27" s="37">
        <v>0.64431052170250791</v>
      </c>
      <c r="J27" s="37">
        <v>0.56507802309189925</v>
      </c>
      <c r="K27" s="3">
        <v>8.3881494560294332</v>
      </c>
      <c r="L27" s="37">
        <v>-0.1</v>
      </c>
      <c r="M27" s="37">
        <v>0.6071209023710552</v>
      </c>
      <c r="N27" s="2">
        <v>2</v>
      </c>
      <c r="O27" s="3">
        <v>8.9027021006566738</v>
      </c>
      <c r="P27" s="3">
        <v>14.379983464259865</v>
      </c>
      <c r="Q27" s="2">
        <v>0</v>
      </c>
      <c r="R27" s="37"/>
      <c r="S27" s="37"/>
      <c r="T27" s="3">
        <v>2.044550131995452</v>
      </c>
      <c r="U27" s="3">
        <v>1.2323894373963837</v>
      </c>
      <c r="V27" s="3">
        <v>1.5480444242260598</v>
      </c>
      <c r="W27" s="38">
        <v>8.6399293783835596</v>
      </c>
    </row>
    <row r="28" spans="1:23" x14ac:dyDescent="0.2">
      <c r="A28" s="44" t="s">
        <v>30</v>
      </c>
      <c r="B28" s="2">
        <v>200</v>
      </c>
      <c r="C28" s="2">
        <v>500</v>
      </c>
      <c r="D28" s="2">
        <v>20</v>
      </c>
      <c r="E28" s="2">
        <v>5</v>
      </c>
      <c r="F28" s="3">
        <v>40.054267518862652</v>
      </c>
      <c r="G28" s="3">
        <v>1.8242177446343826</v>
      </c>
      <c r="H28" s="37">
        <v>4.5543655086822114E-2</v>
      </c>
      <c r="I28" s="37">
        <v>0.67776819719567449</v>
      </c>
      <c r="J28" s="37">
        <v>0.61370753190042882</v>
      </c>
      <c r="K28" s="3">
        <v>9.1330273494433367</v>
      </c>
      <c r="L28" s="37">
        <v>-0.1</v>
      </c>
      <c r="M28" s="37">
        <v>0.67833762389122487</v>
      </c>
      <c r="N28" s="2">
        <v>2</v>
      </c>
      <c r="O28" s="3">
        <v>4.3019013554506937</v>
      </c>
      <c r="P28" s="3">
        <v>6.5603794951831507</v>
      </c>
      <c r="Q28" s="2">
        <v>0</v>
      </c>
      <c r="R28" s="37"/>
      <c r="S28" s="37"/>
      <c r="T28" s="3">
        <v>2.7044390403779244</v>
      </c>
      <c r="U28" s="3">
        <v>1.8219826468962017</v>
      </c>
      <c r="V28" s="3">
        <v>2.7457306367191139</v>
      </c>
      <c r="W28" s="38">
        <v>15.773990024440501</v>
      </c>
    </row>
    <row r="29" spans="1:23" x14ac:dyDescent="0.2">
      <c r="A29" s="44" t="s">
        <v>85</v>
      </c>
      <c r="B29" s="2">
        <v>150</v>
      </c>
      <c r="C29" s="2">
        <v>425</v>
      </c>
      <c r="D29" s="2">
        <v>30</v>
      </c>
      <c r="E29" s="2">
        <v>12</v>
      </c>
      <c r="F29" s="3">
        <v>38.413644990108885</v>
      </c>
      <c r="G29" s="3">
        <v>1.8770004686850821</v>
      </c>
      <c r="H29" s="37">
        <v>4.8862857694665272E-2</v>
      </c>
      <c r="I29" s="37">
        <v>0.65520411057084471</v>
      </c>
      <c r="J29" s="37">
        <v>0.8033417472480775</v>
      </c>
      <c r="K29" s="3">
        <v>10.772043221032709</v>
      </c>
      <c r="L29" s="37">
        <v>0.37</v>
      </c>
      <c r="M29" s="37">
        <v>0.58733881020901679</v>
      </c>
      <c r="N29" s="2">
        <v>6</v>
      </c>
      <c r="O29" s="3">
        <v>2.7320918381507844</v>
      </c>
      <c r="P29" s="3">
        <v>6.5331772119376703</v>
      </c>
      <c r="Q29" s="2">
        <v>0</v>
      </c>
      <c r="R29" s="37"/>
      <c r="S29" s="37"/>
      <c r="T29" s="3">
        <v>2.2773450103118345</v>
      </c>
      <c r="U29" s="3">
        <v>1.2320344761908952</v>
      </c>
      <c r="V29" s="3">
        <v>4.0108824895684458</v>
      </c>
      <c r="W29" s="38">
        <v>8.4540814123151407</v>
      </c>
    </row>
    <row r="30" spans="1:23" x14ac:dyDescent="0.2">
      <c r="A30" s="43" t="s">
        <v>31</v>
      </c>
      <c r="B30" s="2">
        <v>300</v>
      </c>
      <c r="C30" s="2">
        <v>450</v>
      </c>
      <c r="D30" s="2">
        <v>20</v>
      </c>
      <c r="E30" s="2">
        <v>3</v>
      </c>
      <c r="F30" s="3">
        <v>32.563614348694486</v>
      </c>
      <c r="G30" s="3">
        <v>1.0052280117912062</v>
      </c>
      <c r="H30" s="37">
        <v>3.086966947302356E-2</v>
      </c>
      <c r="I30" s="37">
        <v>0.56395254338406864</v>
      </c>
      <c r="J30" s="37">
        <v>0.48993384722360311</v>
      </c>
      <c r="K30" s="3">
        <v>8.950514986017124</v>
      </c>
      <c r="L30" s="37">
        <v>0.44</v>
      </c>
      <c r="M30" s="37">
        <v>0.523903606082465</v>
      </c>
      <c r="N30" s="2">
        <v>1</v>
      </c>
      <c r="O30" s="3">
        <v>0.20913712801902501</v>
      </c>
      <c r="P30" s="3">
        <v>0.20913712801902501</v>
      </c>
      <c r="Q30" s="2">
        <v>0</v>
      </c>
      <c r="R30" s="37"/>
      <c r="S30" s="37"/>
      <c r="T30" s="3">
        <v>3.4825837415651244</v>
      </c>
      <c r="U30" s="3">
        <v>1.2974822894181093</v>
      </c>
      <c r="V30" s="3">
        <v>0.55173659600035974</v>
      </c>
      <c r="W30" s="38">
        <v>15.4832063543952</v>
      </c>
    </row>
    <row r="31" spans="1:23" x14ac:dyDescent="0.2">
      <c r="A31" s="44" t="s">
        <v>126</v>
      </c>
      <c r="B31" s="2">
        <v>150</v>
      </c>
      <c r="C31" s="2">
        <v>515</v>
      </c>
      <c r="D31" s="2">
        <v>20</v>
      </c>
      <c r="E31" s="2">
        <v>10</v>
      </c>
      <c r="F31" s="3">
        <v>31.225905725174417</v>
      </c>
      <c r="G31" s="3">
        <v>0.36285758842722443</v>
      </c>
      <c r="H31" s="37">
        <v>1.1620402355044824E-2</v>
      </c>
      <c r="I31" s="37">
        <v>0.7645313428606455</v>
      </c>
      <c r="J31" s="37">
        <v>0.78020076739226851</v>
      </c>
      <c r="K31" s="3">
        <v>51.331091830599213</v>
      </c>
      <c r="L31" s="37">
        <v>0.02</v>
      </c>
      <c r="M31" s="37">
        <v>0.71560166800339997</v>
      </c>
      <c r="N31" s="2">
        <v>5</v>
      </c>
      <c r="O31" s="3">
        <v>6.4389733464463097</v>
      </c>
      <c r="P31" s="3">
        <v>6.6254118156949051</v>
      </c>
      <c r="Q31" s="2">
        <v>6</v>
      </c>
      <c r="R31" s="37">
        <v>0.8550091688203495</v>
      </c>
      <c r="S31" s="37">
        <v>2.1207830030357409</v>
      </c>
      <c r="T31" s="3">
        <v>1.8797722107631227</v>
      </c>
      <c r="U31" s="3">
        <v>0.92220447720984788</v>
      </c>
      <c r="V31" s="3">
        <v>0.96805546670242926</v>
      </c>
      <c r="W31" s="38">
        <v>2.44470831842226</v>
      </c>
    </row>
    <row r="32" spans="1:23" x14ac:dyDescent="0.2">
      <c r="A32" s="44" t="s">
        <v>32</v>
      </c>
      <c r="B32" s="2">
        <v>200</v>
      </c>
      <c r="C32" s="2">
        <v>500</v>
      </c>
      <c r="D32" s="2">
        <v>20</v>
      </c>
      <c r="E32" s="2">
        <v>5</v>
      </c>
      <c r="F32" s="3">
        <v>35.90630200160988</v>
      </c>
      <c r="G32" s="3">
        <v>1.2695420655015051</v>
      </c>
      <c r="H32" s="37">
        <v>3.5357082036590243E-2</v>
      </c>
      <c r="I32" s="37">
        <v>0.65322219366926637</v>
      </c>
      <c r="J32" s="37">
        <v>0.71587922176077046</v>
      </c>
      <c r="K32" s="3">
        <v>13.225870708359922</v>
      </c>
      <c r="L32" s="37">
        <v>0.16</v>
      </c>
      <c r="M32" s="37">
        <v>0.38024831936827991</v>
      </c>
      <c r="N32" s="2">
        <v>2</v>
      </c>
      <c r="O32" s="3">
        <v>1.1872272757661</v>
      </c>
      <c r="P32" s="3">
        <v>1.0234212318817177E-2</v>
      </c>
      <c r="Q32" s="2">
        <v>0</v>
      </c>
      <c r="R32" s="37"/>
      <c r="S32" s="37"/>
      <c r="T32" s="3">
        <v>3.3990649304009062</v>
      </c>
      <c r="U32" s="3">
        <v>1.3686269301691094</v>
      </c>
      <c r="V32" s="3">
        <v>1.517509823972949</v>
      </c>
      <c r="W32" s="38">
        <v>14.2623978799291</v>
      </c>
    </row>
    <row r="33" spans="1:23" x14ac:dyDescent="0.2">
      <c r="A33" s="44" t="s">
        <v>127</v>
      </c>
      <c r="B33" s="2">
        <v>200</v>
      </c>
      <c r="C33" s="2">
        <v>475</v>
      </c>
      <c r="D33" s="2">
        <v>25</v>
      </c>
      <c r="E33" s="2">
        <v>6</v>
      </c>
      <c r="F33" s="3">
        <v>39.211982217216608</v>
      </c>
      <c r="G33" s="3">
        <v>1.5638322023092985</v>
      </c>
      <c r="H33" s="37">
        <v>3.988148810346738E-2</v>
      </c>
      <c r="I33" s="37">
        <v>0.57758887824857053</v>
      </c>
      <c r="J33" s="37">
        <v>0.7716049825826975</v>
      </c>
      <c r="K33" s="3">
        <v>11.174870285299122</v>
      </c>
      <c r="L33" s="37">
        <v>0.24</v>
      </c>
      <c r="M33" s="37">
        <v>0.5293914905226399</v>
      </c>
      <c r="N33" s="2">
        <v>2</v>
      </c>
      <c r="O33" s="3">
        <v>1.4822859299274702</v>
      </c>
      <c r="P33" s="3">
        <v>0.17011307776392087</v>
      </c>
      <c r="Q33" s="2">
        <v>3</v>
      </c>
      <c r="R33" s="37">
        <v>0.94609033995623459</v>
      </c>
      <c r="S33" s="37">
        <v>1.8100871190784276</v>
      </c>
      <c r="T33" s="3">
        <v>3.4268171064319204</v>
      </c>
      <c r="U33" s="3">
        <v>1.8465580604313656</v>
      </c>
      <c r="V33" s="3">
        <v>4.8331531527088529</v>
      </c>
      <c r="W33" s="38">
        <v>10.551545450916301</v>
      </c>
    </row>
    <row r="34" spans="1:23" x14ac:dyDescent="0.2">
      <c r="A34" s="44" t="s">
        <v>86</v>
      </c>
      <c r="B34" s="2">
        <v>150</v>
      </c>
      <c r="C34" s="2">
        <v>425</v>
      </c>
      <c r="D34" s="2">
        <v>30</v>
      </c>
      <c r="E34" s="2">
        <v>12</v>
      </c>
      <c r="F34" s="3">
        <v>38.985470357470504</v>
      </c>
      <c r="G34" s="3">
        <v>1.0417860847404461</v>
      </c>
      <c r="H34" s="37">
        <v>2.6722419280515778E-2</v>
      </c>
      <c r="I34" s="37">
        <v>0.51640276838250687</v>
      </c>
      <c r="J34" s="37">
        <v>0.85530229449266892</v>
      </c>
      <c r="K34" s="3">
        <v>16.528461291001769</v>
      </c>
      <c r="L34" s="37">
        <v>0.18</v>
      </c>
      <c r="M34" s="37">
        <v>0.49399999999999999</v>
      </c>
      <c r="N34" s="2">
        <v>6</v>
      </c>
      <c r="O34" s="3">
        <v>4.4056523361562201</v>
      </c>
      <c r="P34" s="3">
        <v>7.202869073376454</v>
      </c>
      <c r="Q34" s="2">
        <v>0</v>
      </c>
      <c r="R34" s="37"/>
      <c r="S34" s="37"/>
      <c r="T34" s="3">
        <v>4.3619320471704945</v>
      </c>
      <c r="U34" s="3">
        <v>1.2607791378177235</v>
      </c>
      <c r="V34" s="3">
        <v>3.9993240536982566</v>
      </c>
      <c r="W34" s="38">
        <v>3.1640874845733298</v>
      </c>
    </row>
    <row r="35" spans="1:23" x14ac:dyDescent="0.2">
      <c r="A35" s="44" t="s">
        <v>128</v>
      </c>
      <c r="B35" s="2">
        <v>250</v>
      </c>
      <c r="C35" s="2">
        <v>475</v>
      </c>
      <c r="D35" s="2">
        <v>25</v>
      </c>
      <c r="E35" s="2">
        <v>6</v>
      </c>
      <c r="F35" s="3">
        <v>40.081760229019167</v>
      </c>
      <c r="G35" s="3">
        <v>0.98607596728480729</v>
      </c>
      <c r="H35" s="37">
        <v>2.4601613343589859E-2</v>
      </c>
      <c r="I35" s="37">
        <v>0.52788444730463757</v>
      </c>
      <c r="J35" s="37">
        <v>0.74299761198475567</v>
      </c>
      <c r="K35" s="3">
        <v>15.942730189011504</v>
      </c>
      <c r="L35" s="37">
        <v>0.13</v>
      </c>
      <c r="M35" s="37">
        <v>0.47313217503366778</v>
      </c>
      <c r="N35" s="2">
        <v>3</v>
      </c>
      <c r="O35" s="3">
        <v>2.6025207919154005</v>
      </c>
      <c r="P35" s="3">
        <v>6.0434275586018167</v>
      </c>
      <c r="Q35" s="2">
        <v>4</v>
      </c>
      <c r="R35" s="37">
        <v>1.3541959687182328</v>
      </c>
      <c r="S35" s="37">
        <v>1.8010517420190024</v>
      </c>
      <c r="T35" s="3">
        <v>1.6487029982546204</v>
      </c>
      <c r="U35" s="3">
        <v>0.93295988927556039</v>
      </c>
      <c r="V35" s="3">
        <v>2.9898177615321684</v>
      </c>
      <c r="W35" s="38">
        <v>9.0452735776657303</v>
      </c>
    </row>
    <row r="36" spans="1:23" x14ac:dyDescent="0.2">
      <c r="A36" s="44" t="s">
        <v>129</v>
      </c>
      <c r="B36" s="2">
        <v>300</v>
      </c>
      <c r="C36" s="2">
        <v>500</v>
      </c>
      <c r="D36" s="2">
        <v>20</v>
      </c>
      <c r="E36" s="2">
        <v>6</v>
      </c>
      <c r="F36" s="3">
        <v>38.154293322710075</v>
      </c>
      <c r="G36" s="3">
        <v>2.5355289043815867</v>
      </c>
      <c r="H36" s="37">
        <v>6.6454615813114737E-2</v>
      </c>
      <c r="I36" s="37">
        <v>0.60801169936229094</v>
      </c>
      <c r="J36" s="37">
        <v>0.77638305495833404</v>
      </c>
      <c r="K36" s="3">
        <v>7.1033437606322769</v>
      </c>
      <c r="L36" s="37">
        <v>0.34</v>
      </c>
      <c r="M36" s="37">
        <v>0.5106125083625378</v>
      </c>
      <c r="N36" s="2">
        <v>4</v>
      </c>
      <c r="O36" s="3">
        <v>2.4545587046070336</v>
      </c>
      <c r="P36" s="3">
        <v>6.9986857133285323</v>
      </c>
      <c r="Q36" s="2">
        <v>5</v>
      </c>
      <c r="R36" s="37">
        <v>1.4811753830971413</v>
      </c>
      <c r="S36" s="37">
        <v>4.2247231293925163</v>
      </c>
      <c r="T36" s="3">
        <v>0.84617103813014805</v>
      </c>
      <c r="U36" s="3">
        <v>1.2791505299071908</v>
      </c>
      <c r="V36" s="3">
        <v>3.2633916819303268</v>
      </c>
      <c r="W36" s="38">
        <v>6.5202159891392499</v>
      </c>
    </row>
    <row r="37" spans="1:23" x14ac:dyDescent="0.2">
      <c r="A37" s="44" t="s">
        <v>130</v>
      </c>
      <c r="B37" s="2">
        <v>200</v>
      </c>
      <c r="C37" s="2">
        <v>500</v>
      </c>
      <c r="D37" s="2">
        <v>20</v>
      </c>
      <c r="E37" s="2">
        <v>8</v>
      </c>
      <c r="F37" s="3">
        <v>36.486375658676181</v>
      </c>
      <c r="G37" s="3">
        <v>1.1500524312607561</v>
      </c>
      <c r="H37" s="37">
        <v>3.1520051265691622E-2</v>
      </c>
      <c r="I37" s="37">
        <v>0.55889685198291406</v>
      </c>
      <c r="J37" s="37">
        <v>0.80395904427720233</v>
      </c>
      <c r="K37" s="3">
        <v>14.255375893338075</v>
      </c>
      <c r="L37" s="37">
        <v>0.28000000000000003</v>
      </c>
      <c r="M37" s="37">
        <v>0.50479027903181939</v>
      </c>
      <c r="N37" s="2">
        <v>4</v>
      </c>
      <c r="O37" s="3">
        <v>2.0455923102509055</v>
      </c>
      <c r="P37" s="3">
        <v>5.9069232627119828</v>
      </c>
      <c r="Q37" s="2">
        <v>5</v>
      </c>
      <c r="R37" s="37">
        <v>0.92023419487347846</v>
      </c>
      <c r="S37" s="37">
        <v>0.46291311728474532</v>
      </c>
      <c r="T37" s="3">
        <v>2.4313876832106107</v>
      </c>
      <c r="U37" s="3">
        <v>1.612629023536976</v>
      </c>
      <c r="V37" s="3">
        <v>5.0046601542263591</v>
      </c>
      <c r="W37" s="38">
        <v>11.1417018925422</v>
      </c>
    </row>
    <row r="38" spans="1:23" x14ac:dyDescent="0.2">
      <c r="A38" s="43" t="s">
        <v>33</v>
      </c>
      <c r="B38" s="2">
        <v>200</v>
      </c>
      <c r="C38" s="2">
        <v>500</v>
      </c>
      <c r="D38" s="2">
        <v>30</v>
      </c>
      <c r="E38" s="2">
        <v>5</v>
      </c>
      <c r="F38" s="3">
        <v>31.724108683582692</v>
      </c>
      <c r="G38" s="3">
        <v>1.0087335831763664</v>
      </c>
      <c r="H38" s="37">
        <v>3.1797066175680726E-2</v>
      </c>
      <c r="I38" s="37">
        <v>0.83720521505967871</v>
      </c>
      <c r="J38" s="37">
        <v>0.65851428910275578</v>
      </c>
      <c r="K38" s="3">
        <v>17.338442294710902</v>
      </c>
      <c r="L38" s="37">
        <v>0.17</v>
      </c>
      <c r="M38" s="37">
        <v>0.8201613662575965</v>
      </c>
      <c r="N38" s="2">
        <v>2</v>
      </c>
      <c r="O38" s="3">
        <v>10.365168530302055</v>
      </c>
      <c r="P38" s="3">
        <v>8.8956802976089477</v>
      </c>
      <c r="Q38" s="2">
        <v>0</v>
      </c>
      <c r="R38" s="37"/>
      <c r="S38" s="37"/>
      <c r="T38" s="3">
        <v>4.5578742141704929</v>
      </c>
      <c r="U38" s="3">
        <v>2.8545897747447317</v>
      </c>
      <c r="V38" s="3">
        <v>0.72997605912512475</v>
      </c>
      <c r="W38" s="38">
        <v>7.7956555768449496</v>
      </c>
    </row>
    <row r="39" spans="1:23" x14ac:dyDescent="0.2">
      <c r="A39" s="44" t="s">
        <v>34</v>
      </c>
      <c r="B39" s="2">
        <v>200</v>
      </c>
      <c r="C39" s="2">
        <v>500</v>
      </c>
      <c r="D39" s="2">
        <v>20</v>
      </c>
      <c r="E39" s="2">
        <v>5</v>
      </c>
      <c r="F39" s="3">
        <v>20.499316421659323</v>
      </c>
      <c r="G39" s="3">
        <v>0.79783131420925624</v>
      </c>
      <c r="H39" s="37">
        <v>3.891989848823825E-2</v>
      </c>
      <c r="I39" s="37">
        <v>0.7911770365199976</v>
      </c>
      <c r="J39" s="37">
        <v>0.60240145134004031</v>
      </c>
      <c r="K39" s="3">
        <v>12.245823179898347</v>
      </c>
      <c r="L39" s="37">
        <v>0.26</v>
      </c>
      <c r="M39" s="37">
        <v>0.77317680461944882</v>
      </c>
      <c r="N39" s="2">
        <v>2</v>
      </c>
      <c r="O39" s="3">
        <v>8.3987180540315993</v>
      </c>
      <c r="P39" s="3">
        <v>8.8114248489335125</v>
      </c>
      <c r="Q39" s="2">
        <v>0</v>
      </c>
      <c r="R39" s="37"/>
      <c r="S39" s="37"/>
      <c r="T39" s="3">
        <v>2.4493497537826552</v>
      </c>
      <c r="U39" s="3">
        <v>1.4884768087368934</v>
      </c>
      <c r="V39" s="3">
        <v>0.75170479068631346</v>
      </c>
      <c r="W39" s="38">
        <v>2.8955290379193199</v>
      </c>
    </row>
    <row r="40" spans="1:23" x14ac:dyDescent="0.2">
      <c r="A40" s="44" t="s">
        <v>131</v>
      </c>
      <c r="B40" s="2">
        <v>100</v>
      </c>
      <c r="C40" s="2">
        <v>475</v>
      </c>
      <c r="D40" s="2">
        <v>25</v>
      </c>
      <c r="E40" s="2">
        <v>8</v>
      </c>
      <c r="F40" s="3">
        <v>23.181108003171975</v>
      </c>
      <c r="G40" s="3">
        <v>0.8647373803494488</v>
      </c>
      <c r="H40" s="37">
        <v>3.7303539599190985E-2</v>
      </c>
      <c r="I40" s="37">
        <v>0.8598561275667298</v>
      </c>
      <c r="J40" s="37">
        <v>0.83874899028364602</v>
      </c>
      <c r="K40" s="3">
        <v>19.333378723166568</v>
      </c>
      <c r="L40" s="37">
        <v>0.27</v>
      </c>
      <c r="M40" s="37">
        <v>0.67735325630854726</v>
      </c>
      <c r="N40" s="2">
        <v>3</v>
      </c>
      <c r="O40" s="3">
        <v>1.4662008150385877</v>
      </c>
      <c r="P40" s="3">
        <v>1.0441392882119371</v>
      </c>
      <c r="Q40" s="2">
        <v>4</v>
      </c>
      <c r="R40" s="37">
        <v>6.922862803120565</v>
      </c>
      <c r="S40" s="37">
        <v>7.1126938655735348</v>
      </c>
      <c r="T40" s="3">
        <v>6.6307316535712006</v>
      </c>
      <c r="U40" s="3">
        <v>3.7158588126437078</v>
      </c>
      <c r="V40" s="3">
        <v>2.7290731041471834</v>
      </c>
      <c r="W40" s="38">
        <v>4.4699706861889297</v>
      </c>
    </row>
    <row r="41" spans="1:23" x14ac:dyDescent="0.2">
      <c r="A41" s="44" t="s">
        <v>87</v>
      </c>
      <c r="B41" s="2">
        <v>125</v>
      </c>
      <c r="C41" s="2">
        <v>475</v>
      </c>
      <c r="D41" s="2">
        <v>30</v>
      </c>
      <c r="E41" s="2">
        <v>15</v>
      </c>
      <c r="F41" s="3">
        <v>24.296272670223289</v>
      </c>
      <c r="G41" s="3">
        <v>0.76235097765820015</v>
      </c>
      <c r="H41" s="37">
        <v>3.1377281116560414E-2</v>
      </c>
      <c r="I41" s="37">
        <v>0.90166854489166903</v>
      </c>
      <c r="J41" s="37">
        <v>0.9054861024050358</v>
      </c>
      <c r="K41" s="3">
        <v>26.020365924703061</v>
      </c>
      <c r="L41" s="37">
        <v>0.34</v>
      </c>
      <c r="M41" s="37">
        <v>0.7443111267995749</v>
      </c>
      <c r="N41" s="2">
        <v>7</v>
      </c>
      <c r="O41" s="3">
        <v>3.8085499206147113</v>
      </c>
      <c r="P41" s="3">
        <v>4.9929345778801686</v>
      </c>
      <c r="Q41" s="2">
        <v>0</v>
      </c>
      <c r="R41" s="37"/>
      <c r="S41" s="37"/>
      <c r="T41" s="3">
        <v>2.8922165181660162</v>
      </c>
      <c r="U41" s="3">
        <v>1.924072065634383</v>
      </c>
      <c r="V41" s="3">
        <v>1.9157533351155906</v>
      </c>
      <c r="W41" s="38">
        <v>1.86119760265182</v>
      </c>
    </row>
    <row r="42" spans="1:23" x14ac:dyDescent="0.2">
      <c r="A42" s="44" t="s">
        <v>35</v>
      </c>
      <c r="B42" s="2">
        <v>200</v>
      </c>
      <c r="C42" s="2">
        <v>500</v>
      </c>
      <c r="D42" s="2">
        <v>20</v>
      </c>
      <c r="E42" s="2">
        <v>5</v>
      </c>
      <c r="F42" s="3">
        <v>23.934525053167768</v>
      </c>
      <c r="G42" s="3">
        <v>1.5515321020603001</v>
      </c>
      <c r="H42" s="37">
        <v>6.4824018801866834E-2</v>
      </c>
      <c r="I42" s="37">
        <v>0.82398244061237602</v>
      </c>
      <c r="J42" s="37">
        <v>0.63830383315917438</v>
      </c>
      <c r="K42" s="3">
        <v>8.1135227346254073</v>
      </c>
      <c r="L42" s="37">
        <v>0.4</v>
      </c>
      <c r="M42" s="37">
        <v>0.77940844697014999</v>
      </c>
      <c r="N42" s="2">
        <v>2</v>
      </c>
      <c r="O42" s="3">
        <v>8.2800996144583383</v>
      </c>
      <c r="P42" s="3">
        <v>8.1719338803537731</v>
      </c>
      <c r="Q42" s="2">
        <v>0</v>
      </c>
      <c r="R42" s="37"/>
      <c r="S42" s="37"/>
      <c r="T42" s="3">
        <v>3.5800239827186169</v>
      </c>
      <c r="U42" s="3">
        <v>2.2837118437395061</v>
      </c>
      <c r="V42" s="3">
        <v>1.1313492879342317</v>
      </c>
      <c r="W42" s="38">
        <v>3.06582043111379</v>
      </c>
    </row>
    <row r="43" spans="1:23" x14ac:dyDescent="0.2">
      <c r="A43" s="44" t="s">
        <v>36</v>
      </c>
      <c r="B43" s="2">
        <v>200</v>
      </c>
      <c r="C43" s="2">
        <v>500</v>
      </c>
      <c r="D43" s="2">
        <v>20</v>
      </c>
      <c r="E43" s="2">
        <v>5</v>
      </c>
      <c r="F43" s="3">
        <v>22.888556819574802</v>
      </c>
      <c r="G43" s="3">
        <v>0.81116758698829738</v>
      </c>
      <c r="H43" s="37">
        <v>3.5439874754120318E-2</v>
      </c>
      <c r="I43" s="37">
        <v>0.81281927334867532</v>
      </c>
      <c r="J43" s="37">
        <v>0.65311786509727776</v>
      </c>
      <c r="K43" s="3">
        <v>14.979364125932408</v>
      </c>
      <c r="L43" s="37">
        <v>0.17</v>
      </c>
      <c r="M43" s="37">
        <v>0.71287508019479551</v>
      </c>
      <c r="N43" s="2">
        <v>2</v>
      </c>
      <c r="O43" s="3">
        <v>7.0605849292081828</v>
      </c>
      <c r="P43" s="3">
        <v>9.3547652065068743</v>
      </c>
      <c r="Q43" s="2">
        <v>0</v>
      </c>
      <c r="R43" s="37"/>
      <c r="S43" s="37"/>
      <c r="T43" s="3">
        <v>1.7827859184653791</v>
      </c>
      <c r="U43" s="3">
        <v>1.6351334196357969</v>
      </c>
      <c r="V43" s="3">
        <v>1.8439925633489731</v>
      </c>
      <c r="W43" s="38">
        <v>3.9227906175110001</v>
      </c>
    </row>
    <row r="44" spans="1:23" x14ac:dyDescent="0.2">
      <c r="A44" s="43" t="s">
        <v>37</v>
      </c>
      <c r="B44" s="2">
        <v>200</v>
      </c>
      <c r="C44" s="2">
        <v>500</v>
      </c>
      <c r="D44" s="2">
        <v>20</v>
      </c>
      <c r="E44" s="2">
        <v>5</v>
      </c>
      <c r="F44" s="3">
        <v>20.007773041327852</v>
      </c>
      <c r="G44" s="3">
        <v>1.4622795035484408</v>
      </c>
      <c r="H44" s="37">
        <v>7.3085570319493906E-2</v>
      </c>
      <c r="I44" s="37">
        <v>0.77733991128798841</v>
      </c>
      <c r="J44" s="37">
        <v>0.71237997194110902</v>
      </c>
      <c r="K44" s="3">
        <v>7.5768907839300006</v>
      </c>
      <c r="L44" s="37">
        <v>0.37</v>
      </c>
      <c r="M44" s="37">
        <v>0.72488266130010359</v>
      </c>
      <c r="N44" s="2">
        <v>2</v>
      </c>
      <c r="O44" s="3">
        <v>21.045460711062336</v>
      </c>
      <c r="P44" s="3">
        <v>21.452090490854939</v>
      </c>
      <c r="Q44" s="2">
        <v>0</v>
      </c>
      <c r="R44" s="37"/>
      <c r="S44" s="37"/>
      <c r="T44" s="3">
        <v>2.6829107781331705</v>
      </c>
      <c r="U44" s="3">
        <v>2.0813323876659644</v>
      </c>
      <c r="V44" s="3">
        <v>2.7599142313543381</v>
      </c>
      <c r="W44" s="38">
        <v>4.2536476855891596</v>
      </c>
    </row>
    <row r="45" spans="1:23" x14ac:dyDescent="0.2">
      <c r="A45" s="44" t="s">
        <v>132</v>
      </c>
      <c r="B45" s="2">
        <v>100</v>
      </c>
      <c r="C45" s="2">
        <v>400</v>
      </c>
      <c r="D45" s="2">
        <v>20</v>
      </c>
      <c r="E45" s="2">
        <v>7</v>
      </c>
      <c r="F45" s="3">
        <v>28.29659882365236</v>
      </c>
      <c r="G45" s="3">
        <v>0.91075657472554927</v>
      </c>
      <c r="H45" s="37">
        <v>3.2186079337714349E-2</v>
      </c>
      <c r="I45" s="37">
        <v>0.54973726169707171</v>
      </c>
      <c r="J45" s="37">
        <v>0.73878502463950213</v>
      </c>
      <c r="K45" s="3">
        <v>12.6184258780543</v>
      </c>
      <c r="L45" s="37">
        <v>0.19</v>
      </c>
      <c r="M45" s="37">
        <v>0.5204885950596907</v>
      </c>
      <c r="N45" s="2">
        <v>3</v>
      </c>
      <c r="O45" s="3">
        <v>1.1540219418292399</v>
      </c>
      <c r="P45" s="3">
        <v>1.188621591838142</v>
      </c>
      <c r="Q45" s="2">
        <v>4</v>
      </c>
      <c r="R45" s="37">
        <v>4.4366695400778164</v>
      </c>
      <c r="S45" s="37">
        <v>4.911376633338465</v>
      </c>
      <c r="T45" s="3">
        <v>2.979301415657146</v>
      </c>
      <c r="U45" s="3">
        <v>0.7720677282287749</v>
      </c>
      <c r="V45" s="3">
        <v>1.4915116380858668</v>
      </c>
      <c r="W45" s="38">
        <v>2.8484086752312998</v>
      </c>
    </row>
    <row r="46" spans="1:23" x14ac:dyDescent="0.2">
      <c r="A46" s="43" t="s">
        <v>38</v>
      </c>
      <c r="B46" s="2">
        <v>200</v>
      </c>
      <c r="C46" s="2">
        <v>500</v>
      </c>
      <c r="D46" s="2">
        <v>30</v>
      </c>
      <c r="E46" s="2">
        <v>5</v>
      </c>
      <c r="F46" s="3">
        <v>32.228650919974271</v>
      </c>
      <c r="G46" s="3">
        <v>0.70197720327851976</v>
      </c>
      <c r="H46" s="37">
        <v>2.1781153825568826E-2</v>
      </c>
      <c r="I46" s="37">
        <v>0.88735316324476032</v>
      </c>
      <c r="J46" s="37">
        <v>0.68685391332568646</v>
      </c>
      <c r="K46" s="3">
        <v>27.982080176171447</v>
      </c>
      <c r="L46" s="37">
        <v>0.11</v>
      </c>
      <c r="M46" s="37">
        <v>0.81528416279646931</v>
      </c>
      <c r="N46" s="2">
        <v>2</v>
      </c>
      <c r="O46" s="3">
        <v>10.82748907334631</v>
      </c>
      <c r="P46" s="3">
        <v>13.978012986768828</v>
      </c>
      <c r="Q46" s="2">
        <v>0</v>
      </c>
      <c r="R46" s="37"/>
      <c r="S46" s="37"/>
      <c r="T46" s="3">
        <v>4.45299974199592</v>
      </c>
      <c r="U46" s="3">
        <v>2.6586443275263076</v>
      </c>
      <c r="V46" s="3">
        <v>0.70903800860106936</v>
      </c>
      <c r="W46" s="38">
        <v>4.7517054993023802</v>
      </c>
    </row>
    <row r="47" spans="1:23" x14ac:dyDescent="0.2">
      <c r="A47" s="44" t="s">
        <v>133</v>
      </c>
      <c r="B47" s="2">
        <v>100</v>
      </c>
      <c r="C47" s="2">
        <v>400</v>
      </c>
      <c r="D47" s="2">
        <v>20</v>
      </c>
      <c r="E47" s="2">
        <v>8</v>
      </c>
      <c r="F47" s="3">
        <v>29.571648745120548</v>
      </c>
      <c r="G47" s="3">
        <v>0.87013805833190172</v>
      </c>
      <c r="H47" s="37">
        <v>2.9424739412795786E-2</v>
      </c>
      <c r="I47" s="37">
        <v>0.64497125510475128</v>
      </c>
      <c r="J47" s="37">
        <v>0.80995240398859991</v>
      </c>
      <c r="K47" s="3">
        <v>17.753632793378834</v>
      </c>
      <c r="L47" s="37">
        <v>0.2</v>
      </c>
      <c r="M47" s="37">
        <v>0.61028118485107741</v>
      </c>
      <c r="N47" s="2">
        <v>3</v>
      </c>
      <c r="O47" s="3">
        <v>2.3847886219554755</v>
      </c>
      <c r="P47" s="3">
        <v>3.0205269815454741</v>
      </c>
      <c r="Q47" s="2">
        <v>4</v>
      </c>
      <c r="R47" s="37">
        <v>1.5590268718051963</v>
      </c>
      <c r="S47" s="37">
        <v>3.5309724839530126</v>
      </c>
      <c r="T47" s="3">
        <v>2.9520776145765346</v>
      </c>
      <c r="U47" s="3">
        <v>1.2066175578835072</v>
      </c>
      <c r="V47" s="3">
        <v>2.512821483599105</v>
      </c>
      <c r="W47" s="38">
        <v>4.54870525231303</v>
      </c>
    </row>
    <row r="48" spans="1:23" x14ac:dyDescent="0.2">
      <c r="A48" s="43" t="s">
        <v>39</v>
      </c>
      <c r="B48" s="2">
        <v>200</v>
      </c>
      <c r="C48" s="2">
        <v>450</v>
      </c>
      <c r="D48" s="2">
        <v>20</v>
      </c>
      <c r="E48" s="2">
        <v>4</v>
      </c>
      <c r="F48" s="3">
        <v>23.296555621969432</v>
      </c>
      <c r="G48" s="3">
        <v>2.5210574994830366</v>
      </c>
      <c r="H48" s="37">
        <v>0.10821588995351721</v>
      </c>
      <c r="I48" s="37">
        <v>0.70549700941320848</v>
      </c>
      <c r="J48" s="37">
        <v>0.61399757349427331</v>
      </c>
      <c r="K48" s="3">
        <v>4.0028636466718588</v>
      </c>
      <c r="L48" s="37">
        <v>0.56999999999999995</v>
      </c>
      <c r="M48" s="37">
        <v>0.65266292843255524</v>
      </c>
      <c r="N48" s="2">
        <v>1</v>
      </c>
      <c r="O48" s="3">
        <v>0.61884684133539591</v>
      </c>
      <c r="P48" s="3">
        <v>0.61884684133539591</v>
      </c>
      <c r="Q48" s="2">
        <v>0</v>
      </c>
      <c r="R48" s="37"/>
      <c r="S48" s="37"/>
      <c r="T48" s="3">
        <v>3.7344820234421805</v>
      </c>
      <c r="U48" s="3">
        <v>1.7619857990150305</v>
      </c>
      <c r="V48" s="3">
        <v>0.38297734969591762</v>
      </c>
      <c r="W48" s="38">
        <v>3.4067689612984098</v>
      </c>
    </row>
    <row r="49" spans="1:25" x14ac:dyDescent="0.2">
      <c r="A49" s="44" t="s">
        <v>134</v>
      </c>
      <c r="B49" s="2">
        <v>100</v>
      </c>
      <c r="C49" s="2">
        <v>450</v>
      </c>
      <c r="D49" s="2">
        <v>20</v>
      </c>
      <c r="E49" s="2">
        <v>8</v>
      </c>
      <c r="F49" s="3">
        <v>23.376201969029445</v>
      </c>
      <c r="G49" s="3">
        <v>1.2155592090403091</v>
      </c>
      <c r="H49" s="37">
        <v>5.199985911529912E-2</v>
      </c>
      <c r="I49" s="37">
        <v>0.77312124902679935</v>
      </c>
      <c r="J49" s="37">
        <v>0.8072103499516321</v>
      </c>
      <c r="K49" s="3">
        <v>12.001407015319291</v>
      </c>
      <c r="L49" s="37">
        <v>0.38</v>
      </c>
      <c r="M49" s="37">
        <v>0.67420917879268605</v>
      </c>
      <c r="N49" s="2">
        <v>3</v>
      </c>
      <c r="O49" s="3">
        <v>3.0436174222255192</v>
      </c>
      <c r="P49" s="3">
        <v>2.9751523109096394</v>
      </c>
      <c r="Q49" s="2">
        <v>4</v>
      </c>
      <c r="R49" s="37">
        <v>1.38837895707894</v>
      </c>
      <c r="S49" s="37">
        <v>2.167418868493812</v>
      </c>
      <c r="T49" s="3">
        <v>2.1891980925957397</v>
      </c>
      <c r="U49" s="3">
        <v>1.2147531281641368</v>
      </c>
      <c r="V49" s="3">
        <v>2.4414461946675492</v>
      </c>
      <c r="W49" s="38">
        <v>6.9357452377027702</v>
      </c>
      <c r="Y49" s="30"/>
    </row>
    <row r="50" spans="1:25" x14ac:dyDescent="0.2">
      <c r="A50" s="44" t="s">
        <v>40</v>
      </c>
      <c r="B50" s="2">
        <v>200</v>
      </c>
      <c r="C50" s="2">
        <v>500</v>
      </c>
      <c r="D50" s="2">
        <v>20</v>
      </c>
      <c r="E50" s="2">
        <v>5</v>
      </c>
      <c r="F50" s="3">
        <v>24.669757877810419</v>
      </c>
      <c r="G50" s="3">
        <v>1.0999266354199455</v>
      </c>
      <c r="H50" s="37">
        <v>4.45860328612828E-2</v>
      </c>
      <c r="I50" s="37">
        <v>0.71991577841426702</v>
      </c>
      <c r="J50" s="37">
        <v>0.66718918328787813</v>
      </c>
      <c r="K50" s="3">
        <v>10.772880864522209</v>
      </c>
      <c r="L50" s="37">
        <v>0.28999999999999998</v>
      </c>
      <c r="M50" s="37">
        <v>0.68475681154246004</v>
      </c>
      <c r="N50" s="2">
        <v>2</v>
      </c>
      <c r="O50" s="3">
        <v>7.8274362256879284</v>
      </c>
      <c r="P50" s="3">
        <v>8.7413412619599313</v>
      </c>
      <c r="Q50" s="2">
        <v>0</v>
      </c>
      <c r="R50" s="37"/>
      <c r="S50" s="37"/>
      <c r="T50" s="3">
        <v>3.2433470368871133</v>
      </c>
      <c r="U50" s="3">
        <v>2.3847370685550313</v>
      </c>
      <c r="V50" s="3">
        <v>2.9907868247882408</v>
      </c>
      <c r="W50" s="38">
        <v>4.5144061541889204</v>
      </c>
    </row>
    <row r="51" spans="1:25" x14ac:dyDescent="0.2">
      <c r="A51" s="44" t="s">
        <v>41</v>
      </c>
      <c r="B51" s="2">
        <v>200</v>
      </c>
      <c r="C51" s="2">
        <v>500</v>
      </c>
      <c r="D51" s="2">
        <v>20</v>
      </c>
      <c r="E51" s="2">
        <v>5</v>
      </c>
      <c r="F51" s="3">
        <v>23.84570692592121</v>
      </c>
      <c r="G51" s="3">
        <v>1.0113058939375958</v>
      </c>
      <c r="H51" s="37">
        <v>4.2410396851697736E-2</v>
      </c>
      <c r="I51" s="37">
        <v>0.78193284312240019</v>
      </c>
      <c r="J51" s="37">
        <v>0.66044546248298808</v>
      </c>
      <c r="K51" s="3">
        <v>12.176825414118667</v>
      </c>
      <c r="L51" s="37">
        <v>0.27</v>
      </c>
      <c r="M51" s="37">
        <v>0.69843282394092265</v>
      </c>
      <c r="N51" s="2">
        <v>2</v>
      </c>
      <c r="O51" s="3">
        <v>8.3862551316200769</v>
      </c>
      <c r="P51" s="3">
        <v>9.2611837952842126</v>
      </c>
      <c r="Q51" s="2">
        <v>0</v>
      </c>
      <c r="R51" s="37"/>
      <c r="S51" s="37"/>
      <c r="T51" s="3">
        <v>1.7424941205682214</v>
      </c>
      <c r="U51" s="3">
        <v>1.0246951143319889</v>
      </c>
      <c r="V51" s="3">
        <v>0.36428024331425085</v>
      </c>
      <c r="W51" s="38">
        <v>2.2305032500509898</v>
      </c>
    </row>
    <row r="52" spans="1:25" x14ac:dyDescent="0.2">
      <c r="A52" s="43" t="s">
        <v>42</v>
      </c>
      <c r="B52" s="2">
        <v>200</v>
      </c>
      <c r="C52" s="2">
        <v>500</v>
      </c>
      <c r="D52" s="2">
        <v>30</v>
      </c>
      <c r="E52" s="2">
        <v>5</v>
      </c>
      <c r="F52" s="3">
        <v>33.293897950549301</v>
      </c>
      <c r="G52" s="3">
        <v>1.2649018789180193</v>
      </c>
      <c r="H52" s="37">
        <v>3.7992003243259478E-2</v>
      </c>
      <c r="I52" s="37">
        <v>0.86368388523358075</v>
      </c>
      <c r="J52" s="37">
        <v>0.67683014876937875</v>
      </c>
      <c r="K52" s="3">
        <v>15.386587771890474</v>
      </c>
      <c r="L52" s="37">
        <v>0.17</v>
      </c>
      <c r="M52" s="37">
        <v>0.7921924373825836</v>
      </c>
      <c r="N52" s="2">
        <v>2</v>
      </c>
      <c r="O52" s="3">
        <v>7.3450645998218338</v>
      </c>
      <c r="P52" s="3">
        <v>11.195001691661513</v>
      </c>
      <c r="Q52" s="2">
        <v>0</v>
      </c>
      <c r="R52" s="37"/>
      <c r="S52" s="37"/>
      <c r="T52" s="3">
        <v>1.3864317036740459</v>
      </c>
      <c r="U52" s="3">
        <v>0.92718837780187235</v>
      </c>
      <c r="V52" s="3">
        <v>0.37144358012759793</v>
      </c>
      <c r="W52" s="38">
        <v>2.3750653865452298</v>
      </c>
    </row>
    <row r="53" spans="1:25" x14ac:dyDescent="0.2">
      <c r="A53" s="44" t="s">
        <v>89</v>
      </c>
      <c r="B53" s="2">
        <v>125</v>
      </c>
      <c r="C53" s="2">
        <v>475</v>
      </c>
      <c r="D53" s="2">
        <v>30</v>
      </c>
      <c r="E53" s="2">
        <v>15</v>
      </c>
      <c r="F53" s="3">
        <v>24.854865952529458</v>
      </c>
      <c r="G53" s="3">
        <v>0.53981032467071233</v>
      </c>
      <c r="H53" s="37">
        <v>2.1718496720187556E-2</v>
      </c>
      <c r="I53" s="37">
        <v>0.88237428094688031</v>
      </c>
      <c r="J53" s="37">
        <v>0.87010592646159723</v>
      </c>
      <c r="K53" s="3">
        <v>35.350471126094625</v>
      </c>
      <c r="L53" s="37">
        <v>0.27</v>
      </c>
      <c r="M53" s="37">
        <v>0.76560837956230676</v>
      </c>
      <c r="N53" s="2">
        <v>7</v>
      </c>
      <c r="O53" s="3">
        <v>3.1317700591742952</v>
      </c>
      <c r="P53" s="3">
        <v>4.3443913341923519</v>
      </c>
      <c r="Q53" s="2">
        <v>0</v>
      </c>
      <c r="R53" s="37"/>
      <c r="S53" s="37"/>
      <c r="T53" s="3">
        <v>2.5551121052072556</v>
      </c>
      <c r="U53" s="3">
        <v>1.7396935279410484</v>
      </c>
      <c r="V53" s="3">
        <v>2.0584462660197937</v>
      </c>
      <c r="W53" s="38">
        <v>5.4560053182020098</v>
      </c>
    </row>
    <row r="54" spans="1:25" x14ac:dyDescent="0.2">
      <c r="A54" s="44" t="s">
        <v>135</v>
      </c>
      <c r="B54" s="2">
        <v>200</v>
      </c>
      <c r="C54" s="2">
        <v>400</v>
      </c>
      <c r="D54" s="2">
        <v>20</v>
      </c>
      <c r="E54" s="2">
        <v>5</v>
      </c>
      <c r="F54" s="3">
        <v>24.217362128285803</v>
      </c>
      <c r="G54" s="3">
        <v>0.53216118673029311</v>
      </c>
      <c r="H54" s="37">
        <v>2.1974366320794723E-2</v>
      </c>
      <c r="I54" s="37">
        <v>0.54343513373863417</v>
      </c>
      <c r="J54" s="37">
        <v>0.73648250817536765</v>
      </c>
      <c r="K54" s="3">
        <v>18.213515897734929</v>
      </c>
      <c r="L54" s="37">
        <v>0.04</v>
      </c>
      <c r="M54" s="37">
        <v>0.51047242095848244</v>
      </c>
      <c r="N54" s="2">
        <v>3</v>
      </c>
      <c r="O54" s="3">
        <v>1.3436979146984167</v>
      </c>
      <c r="P54" s="3">
        <v>3.0777372729570747</v>
      </c>
      <c r="Q54" s="2">
        <v>4</v>
      </c>
      <c r="R54" s="37">
        <v>1.0100169737944653</v>
      </c>
      <c r="S54" s="37">
        <v>1.1463112710958838</v>
      </c>
      <c r="T54" s="3">
        <v>1.7713205093829159</v>
      </c>
      <c r="U54" s="3">
        <v>0.68091198717773171</v>
      </c>
      <c r="V54" s="3">
        <v>1.2397071240201378</v>
      </c>
      <c r="W54" s="38">
        <v>3.2541804894539701</v>
      </c>
    </row>
    <row r="55" spans="1:25" x14ac:dyDescent="0.2">
      <c r="A55" s="43" t="s">
        <v>43</v>
      </c>
      <c r="B55" s="2">
        <v>200</v>
      </c>
      <c r="C55" s="2">
        <v>400</v>
      </c>
      <c r="D55" s="2">
        <v>20</v>
      </c>
      <c r="E55" s="2">
        <v>3</v>
      </c>
      <c r="F55" s="3">
        <v>25.885968115408794</v>
      </c>
      <c r="G55" s="3">
        <v>0.45195893039619123</v>
      </c>
      <c r="H55" s="37">
        <v>1.7459610874169303E-2</v>
      </c>
      <c r="I55" s="37">
        <v>0.52112602574846167</v>
      </c>
      <c r="J55" s="37">
        <v>0.47516092806135324</v>
      </c>
      <c r="K55" s="3">
        <v>14.182373697566439</v>
      </c>
      <c r="L55" s="37">
        <v>0.8</v>
      </c>
      <c r="M55" s="37">
        <v>0.34671730901770004</v>
      </c>
      <c r="N55" s="2">
        <v>1</v>
      </c>
      <c r="O55" s="3">
        <v>1.104769095699019</v>
      </c>
      <c r="P55" s="3">
        <v>1.104769095699019</v>
      </c>
      <c r="Q55" s="2">
        <v>0</v>
      </c>
      <c r="R55" s="37"/>
      <c r="S55" s="37"/>
      <c r="T55" s="3">
        <v>4.1400304135058583</v>
      </c>
      <c r="U55" s="3">
        <v>1.7027123133768922</v>
      </c>
      <c r="V55" s="3">
        <v>2.1506994682289564</v>
      </c>
      <c r="W55" s="38">
        <v>5.42318956796771</v>
      </c>
    </row>
    <row r="56" spans="1:25" x14ac:dyDescent="0.2">
      <c r="A56" s="44" t="s">
        <v>44</v>
      </c>
      <c r="B56" s="2">
        <v>200</v>
      </c>
      <c r="C56" s="2">
        <v>525</v>
      </c>
      <c r="D56" s="2">
        <v>20</v>
      </c>
      <c r="E56" s="2">
        <v>6</v>
      </c>
      <c r="F56" s="3">
        <v>22.084092709196042</v>
      </c>
      <c r="G56" s="3">
        <v>0.79649807209366075</v>
      </c>
      <c r="H56" s="37">
        <v>3.606659701088788E-2</v>
      </c>
      <c r="I56" s="37">
        <v>0.7654063711857404</v>
      </c>
      <c r="J56" s="37">
        <v>0.76135735169059393</v>
      </c>
      <c r="K56" s="3">
        <v>16.157547870600645</v>
      </c>
      <c r="L56" s="37">
        <v>0.22</v>
      </c>
      <c r="M56" s="37">
        <v>0.74854536974197206</v>
      </c>
      <c r="N56" s="2">
        <v>2</v>
      </c>
      <c r="O56" s="3">
        <v>3.5202748238324042</v>
      </c>
      <c r="P56" s="3">
        <v>3.6332563987936086</v>
      </c>
      <c r="Q56" s="2">
        <v>0</v>
      </c>
      <c r="R56" s="37"/>
      <c r="S56" s="37"/>
      <c r="T56" s="3">
        <v>4.6295382530035232</v>
      </c>
      <c r="U56" s="3">
        <v>2.6593631734714944</v>
      </c>
      <c r="V56" s="3">
        <v>1.8579806252736586</v>
      </c>
      <c r="W56" s="38">
        <v>3.2117642364236998</v>
      </c>
    </row>
    <row r="57" spans="1:25" x14ac:dyDescent="0.2">
      <c r="A57" s="44" t="s">
        <v>136</v>
      </c>
      <c r="B57" s="2">
        <v>100</v>
      </c>
      <c r="C57" s="2">
        <v>375</v>
      </c>
      <c r="D57" s="2">
        <v>25</v>
      </c>
      <c r="E57" s="2">
        <v>6</v>
      </c>
      <c r="F57" s="3">
        <v>20.797434538414709</v>
      </c>
      <c r="G57" s="3">
        <v>0.8188401722282449</v>
      </c>
      <c r="H57" s="37">
        <v>3.9372172116506697E-2</v>
      </c>
      <c r="I57" s="37">
        <v>0.44991065567217392</v>
      </c>
      <c r="J57" s="37">
        <v>0.7593120196043508</v>
      </c>
      <c r="K57" s="3">
        <v>8.6767518842764471</v>
      </c>
      <c r="L57" s="37">
        <v>0.05</v>
      </c>
      <c r="M57" s="37">
        <v>0.42988060802840561</v>
      </c>
      <c r="N57" s="2">
        <v>2</v>
      </c>
      <c r="O57" s="3">
        <v>4.2857657561898614</v>
      </c>
      <c r="P57" s="3">
        <v>1.6791156743267293</v>
      </c>
      <c r="Q57" s="2">
        <v>3</v>
      </c>
      <c r="R57" s="37">
        <v>5.8227187293211173</v>
      </c>
      <c r="S57" s="37">
        <v>10.46387056958096</v>
      </c>
      <c r="T57" s="3">
        <v>7.4595168395566569</v>
      </c>
      <c r="U57" s="3">
        <v>1.891336294100298</v>
      </c>
      <c r="V57" s="3">
        <v>4.7908509422098353</v>
      </c>
      <c r="W57" s="38">
        <v>1.61409733479923</v>
      </c>
    </row>
    <row r="58" spans="1:25" x14ac:dyDescent="0.2">
      <c r="A58" s="44" t="s">
        <v>88</v>
      </c>
      <c r="B58" s="2">
        <v>125</v>
      </c>
      <c r="C58" s="2">
        <v>425</v>
      </c>
      <c r="D58" s="2">
        <v>30</v>
      </c>
      <c r="E58" s="2">
        <v>13</v>
      </c>
      <c r="F58" s="3">
        <v>21.49249524059768</v>
      </c>
      <c r="G58" s="3">
        <v>0.73104913420889728</v>
      </c>
      <c r="H58" s="37">
        <v>3.4014158245711808E-2</v>
      </c>
      <c r="I58" s="37">
        <v>0.69532974486976917</v>
      </c>
      <c r="J58" s="37">
        <v>0.89405574366551943</v>
      </c>
      <c r="K58" s="3">
        <v>18.276611393747221</v>
      </c>
      <c r="L58" s="37">
        <v>0.34</v>
      </c>
      <c r="M58" s="37">
        <v>0.57099999999999995</v>
      </c>
      <c r="N58" s="2">
        <v>6</v>
      </c>
      <c r="O58" s="3">
        <v>3.4398684350267792</v>
      </c>
      <c r="P58" s="3">
        <v>4.6581443667684352</v>
      </c>
      <c r="Q58" s="2">
        <v>0</v>
      </c>
      <c r="R58" s="37"/>
      <c r="S58" s="37"/>
      <c r="T58" s="3">
        <v>2.9981906812116854</v>
      </c>
      <c r="U58" s="3">
        <v>1.3232412613400422</v>
      </c>
      <c r="V58" s="3">
        <v>2.0151760656758766</v>
      </c>
      <c r="W58" s="38">
        <v>3.7537660636209802</v>
      </c>
    </row>
    <row r="59" spans="1:25" x14ac:dyDescent="0.2">
      <c r="A59" s="44" t="s">
        <v>137</v>
      </c>
      <c r="B59" s="2">
        <v>100</v>
      </c>
      <c r="C59" s="2">
        <v>450</v>
      </c>
      <c r="D59" s="2">
        <v>20</v>
      </c>
      <c r="E59" s="2">
        <v>8</v>
      </c>
      <c r="F59" s="3">
        <v>24.418162401313744</v>
      </c>
      <c r="G59" s="3">
        <v>0.72713052644188347</v>
      </c>
      <c r="H59" s="37">
        <v>2.9778265640610299E-2</v>
      </c>
      <c r="I59" s="37">
        <v>0.72394530690167613</v>
      </c>
      <c r="J59" s="37">
        <v>0.84658560535407223</v>
      </c>
      <c r="K59" s="3">
        <v>20.581510128339168</v>
      </c>
      <c r="L59" s="37">
        <v>0.15</v>
      </c>
      <c r="M59" s="37">
        <v>0.66427714814962024</v>
      </c>
      <c r="N59" s="2">
        <v>3</v>
      </c>
      <c r="O59" s="3">
        <v>0.66174030330769751</v>
      </c>
      <c r="P59" s="3">
        <v>0.10457397009208334</v>
      </c>
      <c r="Q59" s="2">
        <v>4</v>
      </c>
      <c r="R59" s="37">
        <v>3.391924484875851</v>
      </c>
      <c r="S59" s="37">
        <v>8.8478188418182686</v>
      </c>
      <c r="T59" s="3">
        <v>2.3812046386752579</v>
      </c>
      <c r="U59" s="3">
        <v>1.0639553920045832</v>
      </c>
      <c r="V59" s="3">
        <v>1.316761537425839</v>
      </c>
      <c r="W59" s="38">
        <v>3.64542385914429</v>
      </c>
    </row>
    <row r="60" spans="1:25" x14ac:dyDescent="0.2">
      <c r="A60" s="43" t="s">
        <v>45</v>
      </c>
      <c r="B60" s="2">
        <v>200</v>
      </c>
      <c r="C60" s="2">
        <v>400</v>
      </c>
      <c r="D60" s="2">
        <v>20</v>
      </c>
      <c r="E60" s="2">
        <v>3</v>
      </c>
      <c r="F60" s="3">
        <v>22.797623583624869</v>
      </c>
      <c r="G60" s="3">
        <v>7.995471000953816E-2</v>
      </c>
      <c r="H60" s="37">
        <v>3.5071510728411277E-3</v>
      </c>
      <c r="I60" s="37">
        <v>0.47924359342229855</v>
      </c>
      <c r="J60" s="37">
        <v>0.45371240238016641</v>
      </c>
      <c r="K60" s="3">
        <v>61.99868713405283</v>
      </c>
      <c r="L60" s="37">
        <v>0.95</v>
      </c>
      <c r="M60" s="37">
        <v>0.47279909314793583</v>
      </c>
      <c r="N60" s="2">
        <v>1</v>
      </c>
      <c r="O60" s="3">
        <v>4.308388173972813E-2</v>
      </c>
      <c r="P60" s="3">
        <v>4.308388173972813E-2</v>
      </c>
      <c r="Q60" s="2">
        <v>0</v>
      </c>
      <c r="R60" s="37"/>
      <c r="S60" s="37"/>
      <c r="T60" s="3">
        <v>8.1598334536131887</v>
      </c>
      <c r="U60" s="3">
        <v>2.7644673616456013</v>
      </c>
      <c r="V60" s="3">
        <v>1.7991815250651173</v>
      </c>
      <c r="W60" s="38">
        <v>2.6739642411393998</v>
      </c>
    </row>
    <row r="61" spans="1:25" x14ac:dyDescent="0.2">
      <c r="A61" s="44" t="s">
        <v>46</v>
      </c>
      <c r="B61" s="2">
        <v>200</v>
      </c>
      <c r="C61" s="2">
        <v>450</v>
      </c>
      <c r="D61" s="2">
        <v>20</v>
      </c>
      <c r="E61" s="2">
        <v>4</v>
      </c>
      <c r="F61" s="3">
        <v>25.143337254521189</v>
      </c>
      <c r="G61" s="3">
        <v>0.11867543031239859</v>
      </c>
      <c r="H61" s="37">
        <v>4.7199553945870406E-3</v>
      </c>
      <c r="I61" s="37">
        <v>0.65954009060214558</v>
      </c>
      <c r="J61" s="37">
        <v>0.55350567843200449</v>
      </c>
      <c r="K61" s="3">
        <v>77.343778655303609</v>
      </c>
      <c r="L61" s="37">
        <v>0.02</v>
      </c>
      <c r="M61" s="37">
        <v>0.59599999999999997</v>
      </c>
      <c r="N61" s="2">
        <v>1</v>
      </c>
      <c r="O61" s="3">
        <v>0.12863330856304872</v>
      </c>
      <c r="P61" s="3">
        <v>0.12863330856304872</v>
      </c>
      <c r="Q61" s="2">
        <v>0</v>
      </c>
      <c r="R61" s="37"/>
      <c r="S61" s="37"/>
      <c r="T61" s="3">
        <v>5.111991890801467</v>
      </c>
      <c r="U61" s="3">
        <v>2.7227672422632017</v>
      </c>
      <c r="V61" s="3">
        <v>1.8603279738590432</v>
      </c>
      <c r="W61" s="38">
        <v>3.5655254705131099</v>
      </c>
    </row>
    <row r="62" spans="1:25" x14ac:dyDescent="0.2">
      <c r="A62" s="43" t="s">
        <v>47</v>
      </c>
      <c r="B62" s="2">
        <v>200</v>
      </c>
      <c r="C62" s="2">
        <v>400</v>
      </c>
      <c r="D62" s="2">
        <v>20</v>
      </c>
      <c r="E62" s="2">
        <v>3</v>
      </c>
      <c r="F62" s="3">
        <v>21.900364603965347</v>
      </c>
      <c r="G62" s="3">
        <v>2.5617033385205912</v>
      </c>
      <c r="H62" s="37">
        <v>0.11697080778539921</v>
      </c>
      <c r="I62" s="37">
        <v>0.34388227362484314</v>
      </c>
      <c r="J62" s="37">
        <v>0.48543552519009336</v>
      </c>
      <c r="K62" s="3">
        <v>1.4271310531333814</v>
      </c>
      <c r="L62" s="37">
        <v>1.0900000000000001</v>
      </c>
      <c r="M62" s="37">
        <v>0.32868522544061735</v>
      </c>
      <c r="N62" s="2">
        <v>1</v>
      </c>
      <c r="O62" s="3">
        <v>3.5320760140405119</v>
      </c>
      <c r="P62" s="3">
        <v>3.5320760140405119</v>
      </c>
      <c r="Q62" s="2">
        <v>0</v>
      </c>
      <c r="R62" s="37"/>
      <c r="S62" s="37"/>
      <c r="T62" s="3">
        <v>10.476319641167786</v>
      </c>
      <c r="U62" s="3">
        <v>4.668516225102171</v>
      </c>
      <c r="V62" s="3">
        <v>10.101408421600912</v>
      </c>
      <c r="W62" s="38">
        <v>2.30673826156371</v>
      </c>
    </row>
    <row r="63" spans="1:25" x14ac:dyDescent="0.2">
      <c r="A63" s="44" t="s">
        <v>138</v>
      </c>
      <c r="B63" s="2">
        <v>100</v>
      </c>
      <c r="C63" s="2">
        <v>400</v>
      </c>
      <c r="D63" s="2">
        <v>15</v>
      </c>
      <c r="E63" s="2">
        <v>7</v>
      </c>
      <c r="F63" s="3">
        <v>20.252402487945595</v>
      </c>
      <c r="G63" s="3">
        <v>0.85233609035477176</v>
      </c>
      <c r="H63" s="37">
        <v>4.2085678025710255E-2</v>
      </c>
      <c r="I63" s="37">
        <v>0.56262083720378364</v>
      </c>
      <c r="J63" s="37">
        <v>0.82084533152627925</v>
      </c>
      <c r="K63" s="3">
        <v>10.973440593163371</v>
      </c>
      <c r="L63" s="37">
        <v>0.16</v>
      </c>
      <c r="M63" s="37">
        <v>0.52064196379590277</v>
      </c>
      <c r="N63" s="2">
        <v>3</v>
      </c>
      <c r="O63" s="3">
        <v>0.98423243638606339</v>
      </c>
      <c r="P63" s="3">
        <v>1.012988345622265</v>
      </c>
      <c r="Q63" s="2">
        <v>4</v>
      </c>
      <c r="R63" s="37">
        <v>2.5186848639917589</v>
      </c>
      <c r="S63" s="37">
        <v>0.3335227577408193</v>
      </c>
      <c r="T63" s="3">
        <v>2.7341019249192762</v>
      </c>
      <c r="U63" s="3">
        <v>2.0804156088617036</v>
      </c>
      <c r="V63" s="3">
        <v>5.5748262223086122</v>
      </c>
      <c r="W63" s="38">
        <v>1.7311948017299399</v>
      </c>
    </row>
    <row r="64" spans="1:25" x14ac:dyDescent="0.2">
      <c r="A64" s="43" t="s">
        <v>48</v>
      </c>
      <c r="B64" s="2">
        <v>200</v>
      </c>
      <c r="C64" s="2">
        <v>450</v>
      </c>
      <c r="D64" s="2">
        <v>30</v>
      </c>
      <c r="E64" s="2">
        <v>4</v>
      </c>
      <c r="F64" s="3">
        <v>31.235053149591565</v>
      </c>
      <c r="G64" s="3">
        <v>5.2382028505180172</v>
      </c>
      <c r="H64" s="37">
        <v>0.16770270328758871</v>
      </c>
      <c r="I64" s="37">
        <v>0.63356182115325321</v>
      </c>
      <c r="J64" s="37">
        <v>0.64539527529288954</v>
      </c>
      <c r="K64" s="3">
        <v>2.438230260826868</v>
      </c>
      <c r="L64" s="37">
        <v>0.35</v>
      </c>
      <c r="M64" s="37">
        <v>0.40196664334601528</v>
      </c>
      <c r="N64" s="2">
        <v>1</v>
      </c>
      <c r="O64" s="3">
        <v>1.8504641228767864</v>
      </c>
      <c r="P64" s="3">
        <v>1.8504641228767864</v>
      </c>
      <c r="Q64" s="2">
        <v>0</v>
      </c>
      <c r="R64" s="37"/>
      <c r="S64" s="37"/>
      <c r="T64" s="3">
        <v>3.2154320885273964</v>
      </c>
      <c r="U64" s="3">
        <v>6.9301158596924566</v>
      </c>
      <c r="V64" s="3">
        <v>10.655614841161746</v>
      </c>
      <c r="W64" s="38">
        <v>0.54924783354201201</v>
      </c>
    </row>
    <row r="65" spans="1:23" x14ac:dyDescent="0.2">
      <c r="A65" s="43" t="s">
        <v>139</v>
      </c>
      <c r="B65" s="2">
        <v>100</v>
      </c>
      <c r="C65" s="2">
        <v>400</v>
      </c>
      <c r="D65" s="2">
        <v>20</v>
      </c>
      <c r="E65" s="2">
        <v>7</v>
      </c>
      <c r="F65" s="3">
        <v>19.913407090558351</v>
      </c>
      <c r="G65" s="3">
        <v>1.8043511241122248</v>
      </c>
      <c r="H65" s="37">
        <v>9.0609864796453207E-2</v>
      </c>
      <c r="I65" s="37">
        <v>0.54261224684869791</v>
      </c>
      <c r="J65" s="37">
        <v>0.82635634310162287</v>
      </c>
      <c r="K65" s="3">
        <v>4.9485900131880198</v>
      </c>
      <c r="L65" s="37">
        <v>0.57999999999999996</v>
      </c>
      <c r="M65" s="37">
        <v>0.45494052790504536</v>
      </c>
      <c r="N65" s="2">
        <v>3</v>
      </c>
      <c r="O65" s="3">
        <v>4.3575273519328706</v>
      </c>
      <c r="P65" s="3">
        <v>6.2259735988367702</v>
      </c>
      <c r="Q65" s="2">
        <v>4</v>
      </c>
      <c r="R65" s="37">
        <v>13.02857826173547</v>
      </c>
      <c r="S65" s="37">
        <v>29.729725956168267</v>
      </c>
      <c r="T65" s="3">
        <v>4.2692244498703786</v>
      </c>
      <c r="U65" s="3">
        <v>3.5794056544933168</v>
      </c>
      <c r="V65" s="3">
        <v>11.784711759774828</v>
      </c>
      <c r="W65" s="38">
        <v>8.0213146438129499</v>
      </c>
    </row>
    <row r="66" spans="1:23" x14ac:dyDescent="0.2">
      <c r="A66" s="43" t="s">
        <v>49</v>
      </c>
      <c r="B66" s="2">
        <v>200</v>
      </c>
      <c r="C66" s="2">
        <v>450</v>
      </c>
      <c r="D66" s="2">
        <v>20</v>
      </c>
      <c r="E66" s="2">
        <v>4</v>
      </c>
      <c r="F66" s="3">
        <v>29.40839771709016</v>
      </c>
      <c r="G66" s="3">
        <v>4.9231398190046285</v>
      </c>
      <c r="H66" s="37">
        <v>0.16740591807705438</v>
      </c>
      <c r="I66" s="37">
        <v>0.515135919150568</v>
      </c>
      <c r="J66" s="37">
        <v>0.62533966063385527</v>
      </c>
      <c r="K66" s="3">
        <v>1.9242743898316159</v>
      </c>
      <c r="L66" s="37">
        <v>-0.55000000000000004</v>
      </c>
      <c r="M66" s="37">
        <v>0.44014516843265777</v>
      </c>
      <c r="N66" s="2">
        <v>1</v>
      </c>
      <c r="O66" s="3">
        <v>5.3126130389153969</v>
      </c>
      <c r="P66" s="3">
        <v>5.3126130389153969</v>
      </c>
      <c r="Q66" s="2">
        <v>0</v>
      </c>
      <c r="R66" s="37"/>
      <c r="S66" s="37"/>
      <c r="T66" s="3">
        <v>4.3482315007575725</v>
      </c>
      <c r="U66" s="3">
        <v>6.0665802031485248</v>
      </c>
      <c r="V66" s="3">
        <v>10.669497491757143</v>
      </c>
      <c r="W66" s="38">
        <v>5.2841159383549998</v>
      </c>
    </row>
    <row r="67" spans="1:23" x14ac:dyDescent="0.2">
      <c r="A67" s="44" t="s">
        <v>50</v>
      </c>
      <c r="B67" s="2">
        <v>200</v>
      </c>
      <c r="C67" s="2">
        <v>450</v>
      </c>
      <c r="D67" s="2">
        <v>20</v>
      </c>
      <c r="E67" s="2">
        <v>4</v>
      </c>
      <c r="F67" s="3">
        <v>30.95159776738743</v>
      </c>
      <c r="G67" s="3">
        <v>3.0247112141312957</v>
      </c>
      <c r="H67" s="37">
        <v>9.7723911924130907E-2</v>
      </c>
      <c r="I67" s="37">
        <v>0.49053708766240872</v>
      </c>
      <c r="J67" s="37">
        <v>0.65080858395786478</v>
      </c>
      <c r="K67" s="3">
        <v>3.2668130155108539</v>
      </c>
      <c r="L67" s="37">
        <v>-0.03</v>
      </c>
      <c r="M67" s="37">
        <v>0.38772189755026132</v>
      </c>
      <c r="N67" s="2">
        <v>1</v>
      </c>
      <c r="O67" s="3">
        <v>0.99165083684106137</v>
      </c>
      <c r="P67" s="3">
        <v>0.99165083684106137</v>
      </c>
      <c r="Q67" s="2">
        <v>0</v>
      </c>
      <c r="R67" s="37"/>
      <c r="S67" s="37"/>
      <c r="T67" s="3">
        <v>2.8047255555613808</v>
      </c>
      <c r="U67" s="3">
        <v>4.869398187205439</v>
      </c>
      <c r="V67" s="3">
        <v>9.3759070735343109</v>
      </c>
      <c r="W67" s="38">
        <v>1.3125860318661999</v>
      </c>
    </row>
    <row r="68" spans="1:23" x14ac:dyDescent="0.2">
      <c r="A68" s="43" t="s">
        <v>140</v>
      </c>
      <c r="B68" s="2">
        <v>100</v>
      </c>
      <c r="C68" s="2">
        <v>450</v>
      </c>
      <c r="D68" s="2">
        <v>15</v>
      </c>
      <c r="E68" s="2">
        <v>8</v>
      </c>
      <c r="F68" s="3">
        <v>35.220791082427752</v>
      </c>
      <c r="G68" s="3">
        <v>1.9980829483357412</v>
      </c>
      <c r="H68" s="37">
        <v>5.6730212097155834E-2</v>
      </c>
      <c r="I68" s="37">
        <v>0.63035123097321388</v>
      </c>
      <c r="J68" s="37">
        <v>0.82247722812442969</v>
      </c>
      <c r="K68" s="3">
        <v>9.1388611822528958</v>
      </c>
      <c r="L68" s="37">
        <v>-0.2</v>
      </c>
      <c r="M68" s="37">
        <v>0.67012391872625798</v>
      </c>
      <c r="N68" s="2">
        <v>3</v>
      </c>
      <c r="O68" s="3">
        <v>6.8791558699858717</v>
      </c>
      <c r="P68" s="3">
        <v>12.756035112121378</v>
      </c>
      <c r="Q68" s="2">
        <v>4</v>
      </c>
      <c r="R68" s="37">
        <v>3.5779960808470572</v>
      </c>
      <c r="S68" s="37">
        <v>10.22829424358533</v>
      </c>
      <c r="T68" s="3">
        <v>2.3725183447067764</v>
      </c>
      <c r="U68" s="3">
        <v>0.94655332158971539</v>
      </c>
      <c r="V68" s="3">
        <v>1.5046194870506238</v>
      </c>
      <c r="W68" s="38">
        <v>3.0777096626578402</v>
      </c>
    </row>
    <row r="69" spans="1:23" x14ac:dyDescent="0.2">
      <c r="A69" s="43" t="s">
        <v>51</v>
      </c>
      <c r="B69" s="2">
        <v>200</v>
      </c>
      <c r="C69" s="2">
        <v>450</v>
      </c>
      <c r="D69" s="2">
        <v>20</v>
      </c>
      <c r="E69" s="2">
        <v>4</v>
      </c>
      <c r="F69" s="3">
        <v>34.926530521679716</v>
      </c>
      <c r="G69" s="3">
        <v>3.7685377664402173</v>
      </c>
      <c r="H69" s="37">
        <v>0.10789900142245729</v>
      </c>
      <c r="I69" s="37">
        <v>0.51466336707822258</v>
      </c>
      <c r="J69" s="37">
        <v>0.65131400707416776</v>
      </c>
      <c r="K69" s="3">
        <v>3.1066780552821029</v>
      </c>
      <c r="L69" s="37">
        <v>0.56999999999999995</v>
      </c>
      <c r="M69" s="37">
        <v>0.51433477810004902</v>
      </c>
      <c r="N69" s="2">
        <v>1</v>
      </c>
      <c r="O69" s="3">
        <v>1.6272749948315197</v>
      </c>
      <c r="P69" s="3">
        <v>1.6272749948315197</v>
      </c>
      <c r="Q69" s="2">
        <v>0</v>
      </c>
      <c r="R69" s="37"/>
      <c r="S69" s="37"/>
      <c r="T69" s="3">
        <v>2.974631081021573</v>
      </c>
      <c r="U69" s="3">
        <v>1.2719298733430311</v>
      </c>
      <c r="V69" s="3">
        <v>2.0514471451626282</v>
      </c>
      <c r="W69" s="38">
        <v>8.2391157968890205</v>
      </c>
    </row>
    <row r="70" spans="1:23" x14ac:dyDescent="0.2">
      <c r="A70" s="43" t="s">
        <v>52</v>
      </c>
      <c r="B70" s="2">
        <v>200</v>
      </c>
      <c r="C70" s="2">
        <v>450</v>
      </c>
      <c r="D70" s="2">
        <v>20</v>
      </c>
      <c r="E70" s="2">
        <v>4</v>
      </c>
      <c r="F70" s="3">
        <v>42.968272135817344</v>
      </c>
      <c r="G70" s="3">
        <v>4.6787221216017292</v>
      </c>
      <c r="H70" s="37">
        <v>0.10888783488460679</v>
      </c>
      <c r="I70" s="37">
        <v>0.5027391837745856</v>
      </c>
      <c r="J70" s="37">
        <v>0.64728368596984986</v>
      </c>
      <c r="K70" s="3">
        <v>2.9885328540138931</v>
      </c>
      <c r="L70" s="37">
        <v>0.59</v>
      </c>
      <c r="M70" s="37">
        <v>0.29895149752943445</v>
      </c>
      <c r="N70" s="2">
        <v>1</v>
      </c>
      <c r="O70" s="3">
        <v>6.2154507560104141E-2</v>
      </c>
      <c r="P70" s="3">
        <v>6.2154507560104141E-2</v>
      </c>
      <c r="Q70" s="2">
        <v>0</v>
      </c>
      <c r="R70" s="37"/>
      <c r="S70" s="37"/>
      <c r="T70" s="3">
        <v>4.9945780146964021</v>
      </c>
      <c r="U70" s="3">
        <v>3.0481929335545557</v>
      </c>
      <c r="V70" s="3">
        <v>7.6843773943943408</v>
      </c>
      <c r="W70" s="38">
        <v>8.1123698654731697</v>
      </c>
    </row>
    <row r="71" spans="1:23" x14ac:dyDescent="0.2">
      <c r="A71" s="44" t="s">
        <v>53</v>
      </c>
      <c r="B71" s="2">
        <v>200</v>
      </c>
      <c r="C71" s="2">
        <v>450</v>
      </c>
      <c r="D71" s="2">
        <v>30</v>
      </c>
      <c r="E71" s="2">
        <v>4</v>
      </c>
      <c r="F71" s="3">
        <v>40.574290655585557</v>
      </c>
      <c r="G71" s="3">
        <v>1.7701817124699923</v>
      </c>
      <c r="H71" s="37">
        <v>4.3628161672527102E-2</v>
      </c>
      <c r="I71" s="37">
        <v>0.49479361414839507</v>
      </c>
      <c r="J71" s="37">
        <v>0.59381242846956306</v>
      </c>
      <c r="K71" s="3">
        <v>6.734517026274502</v>
      </c>
      <c r="L71" s="37">
        <v>-0.18</v>
      </c>
      <c r="M71" s="37">
        <v>0.47311815455363082</v>
      </c>
      <c r="N71" s="2">
        <v>1</v>
      </c>
      <c r="O71" s="3">
        <v>0.95160837161285017</v>
      </c>
      <c r="P71" s="3">
        <v>0.95160837161285017</v>
      </c>
      <c r="Q71" s="2">
        <v>0</v>
      </c>
      <c r="R71" s="37"/>
      <c r="S71" s="37"/>
      <c r="T71" s="3">
        <v>3.5341748144073253</v>
      </c>
      <c r="U71" s="3">
        <v>2.5853804462805718</v>
      </c>
      <c r="V71" s="3">
        <v>7.7739562405196452</v>
      </c>
      <c r="W71" s="38">
        <v>10.9530103693602</v>
      </c>
    </row>
    <row r="72" spans="1:23" x14ac:dyDescent="0.2">
      <c r="A72" s="43" t="s">
        <v>54</v>
      </c>
      <c r="B72" s="2">
        <v>200</v>
      </c>
      <c r="C72" s="2">
        <v>450</v>
      </c>
      <c r="D72" s="2">
        <v>20</v>
      </c>
      <c r="E72" s="2">
        <v>4</v>
      </c>
      <c r="F72" s="3">
        <v>32.988103731154375</v>
      </c>
      <c r="G72" s="3">
        <v>9.1708476409151221</v>
      </c>
      <c r="H72" s="37">
        <v>0.27800469271151401</v>
      </c>
      <c r="I72" s="37">
        <v>0.26302453700940526</v>
      </c>
      <c r="J72" s="37">
        <v>0.62110346558498142</v>
      </c>
      <c r="K72" s="3">
        <v>0.5876355894465114</v>
      </c>
      <c r="L72" s="37">
        <v>1.5</v>
      </c>
      <c r="M72" s="37">
        <v>0.25608213489173165</v>
      </c>
      <c r="N72" s="2">
        <v>1</v>
      </c>
      <c r="O72" s="3">
        <v>6.6166882092164929</v>
      </c>
      <c r="P72" s="3">
        <v>6.6166882092164929</v>
      </c>
      <c r="Q72" s="2">
        <v>0</v>
      </c>
      <c r="R72" s="37"/>
      <c r="S72" s="37"/>
      <c r="T72" s="3">
        <v>10.493866298728342</v>
      </c>
      <c r="U72" s="3">
        <v>2.1187603145362832</v>
      </c>
      <c r="V72" s="3">
        <v>11.288003997651684</v>
      </c>
      <c r="W72" s="38">
        <v>11.144926961163501</v>
      </c>
    </row>
    <row r="73" spans="1:23" x14ac:dyDescent="0.2">
      <c r="A73" s="44" t="s">
        <v>141</v>
      </c>
      <c r="B73" s="2">
        <v>100</v>
      </c>
      <c r="C73" s="2">
        <v>450</v>
      </c>
      <c r="D73" s="2">
        <v>25</v>
      </c>
      <c r="E73" s="2">
        <v>8</v>
      </c>
      <c r="F73" s="3">
        <v>28.672257965805375</v>
      </c>
      <c r="G73" s="3">
        <v>0.58787504565623538</v>
      </c>
      <c r="H73" s="37">
        <v>2.0503269967692708E-2</v>
      </c>
      <c r="I73" s="37">
        <v>0.58826591316587029</v>
      </c>
      <c r="J73" s="37">
        <v>0.8101389948108122</v>
      </c>
      <c r="K73" s="3">
        <v>23.243958467337748</v>
      </c>
      <c r="L73" s="37">
        <v>0.1</v>
      </c>
      <c r="M73" s="37">
        <v>0.61839755416652453</v>
      </c>
      <c r="N73" s="2">
        <v>3</v>
      </c>
      <c r="O73" s="3">
        <v>1.5257259647666372</v>
      </c>
      <c r="P73" s="3">
        <v>2.5087648912098257</v>
      </c>
      <c r="Q73" s="2">
        <v>4</v>
      </c>
      <c r="R73" s="37">
        <v>3.9369429976570927</v>
      </c>
      <c r="S73" s="37">
        <v>12.510996076676193</v>
      </c>
      <c r="T73" s="3">
        <v>4.7785176382893297</v>
      </c>
      <c r="U73" s="3">
        <v>1.717415692126935</v>
      </c>
      <c r="V73" s="3">
        <v>4.394819525848404</v>
      </c>
      <c r="W73" s="38">
        <v>5.1902664044728803</v>
      </c>
    </row>
    <row r="74" spans="1:23" x14ac:dyDescent="0.2">
      <c r="A74" s="43" t="s">
        <v>55</v>
      </c>
      <c r="B74" s="2">
        <v>200</v>
      </c>
      <c r="C74" s="2">
        <v>400</v>
      </c>
      <c r="D74" s="2">
        <v>30</v>
      </c>
      <c r="E74" s="2">
        <v>3</v>
      </c>
      <c r="F74" s="3">
        <v>24.235843874380777</v>
      </c>
      <c r="G74" s="3">
        <v>1.8512317166344368</v>
      </c>
      <c r="H74" s="37">
        <v>7.6384042009419631E-2</v>
      </c>
      <c r="I74" s="37">
        <v>0.41408234449321069</v>
      </c>
      <c r="J74" s="37">
        <v>0.49872037597745777</v>
      </c>
      <c r="K74" s="3">
        <v>2.7035922307674474</v>
      </c>
      <c r="L74" s="37">
        <v>1.06</v>
      </c>
      <c r="M74" s="37">
        <v>0.33617297144452701</v>
      </c>
      <c r="N74" s="2">
        <v>1</v>
      </c>
      <c r="O74" s="3">
        <v>7.8040446617875512</v>
      </c>
      <c r="P74" s="3">
        <v>7.8040446617875512</v>
      </c>
      <c r="Q74" s="2">
        <v>0</v>
      </c>
      <c r="R74" s="37"/>
      <c r="S74" s="37"/>
      <c r="T74" s="3">
        <v>2.3100967648524611</v>
      </c>
      <c r="U74" s="3">
        <v>1.557478658815576</v>
      </c>
      <c r="V74" s="3">
        <v>4.6074146872890864</v>
      </c>
      <c r="W74" s="38">
        <v>3.2082766722129201</v>
      </c>
    </row>
    <row r="75" spans="1:23" x14ac:dyDescent="0.2">
      <c r="A75" s="44" t="s">
        <v>142</v>
      </c>
      <c r="B75" s="2">
        <v>150</v>
      </c>
      <c r="C75" s="2">
        <v>450</v>
      </c>
      <c r="D75" s="2">
        <v>20</v>
      </c>
      <c r="E75" s="2">
        <v>7</v>
      </c>
      <c r="F75" s="3">
        <v>20.629239234121378</v>
      </c>
      <c r="G75" s="3">
        <v>0.83194353463232895</v>
      </c>
      <c r="H75" s="37">
        <v>4.0328367187495183E-2</v>
      </c>
      <c r="I75" s="37">
        <v>0.67578708833864121</v>
      </c>
      <c r="J75" s="37">
        <v>0.75891780287293131</v>
      </c>
      <c r="K75" s="3">
        <v>12.717272928691353</v>
      </c>
      <c r="L75" s="37">
        <v>0.2</v>
      </c>
      <c r="M75" s="37">
        <v>0.58890759262826109</v>
      </c>
      <c r="N75" s="2">
        <v>3</v>
      </c>
      <c r="O75" s="3">
        <v>1.7180336298999848</v>
      </c>
      <c r="P75" s="3">
        <v>3.6930357500415782</v>
      </c>
      <c r="Q75" s="2">
        <v>4</v>
      </c>
      <c r="R75" s="37">
        <v>2.9425523121244037</v>
      </c>
      <c r="S75" s="37">
        <v>6.4150452959871709</v>
      </c>
      <c r="T75" s="3">
        <v>4.4081743694114452</v>
      </c>
      <c r="U75" s="3">
        <v>1.5953283901162723</v>
      </c>
      <c r="V75" s="3">
        <v>2.5200686792021938</v>
      </c>
      <c r="W75" s="38">
        <v>3.4992626624025198</v>
      </c>
    </row>
    <row r="76" spans="1:23" x14ac:dyDescent="0.2">
      <c r="A76" s="44" t="s">
        <v>143</v>
      </c>
      <c r="B76" s="2">
        <v>150</v>
      </c>
      <c r="C76" s="2">
        <v>450</v>
      </c>
      <c r="D76" s="2">
        <v>20</v>
      </c>
      <c r="E76" s="2">
        <v>9</v>
      </c>
      <c r="F76" s="3">
        <v>19.74262514994388</v>
      </c>
      <c r="G76" s="3">
        <v>0.52282788706425276</v>
      </c>
      <c r="H76" s="37">
        <v>2.6482186796001592E-2</v>
      </c>
      <c r="I76" s="37">
        <v>0.64452414299105132</v>
      </c>
      <c r="J76" s="37">
        <v>0.83798454274433865</v>
      </c>
      <c r="K76" s="3">
        <v>20.394889342506637</v>
      </c>
      <c r="L76" s="37">
        <v>0.05</v>
      </c>
      <c r="M76" s="37">
        <v>0.61989898350418826</v>
      </c>
      <c r="N76" s="2">
        <v>4</v>
      </c>
      <c r="O76" s="3">
        <v>4.3071109519362691</v>
      </c>
      <c r="P76" s="3">
        <v>5.1071798298722246</v>
      </c>
      <c r="Q76" s="2">
        <v>5</v>
      </c>
      <c r="R76" s="37">
        <v>3.5275828941982121</v>
      </c>
      <c r="S76" s="37">
        <v>10.393338753562023</v>
      </c>
      <c r="T76" s="3">
        <v>1.8438701604583805</v>
      </c>
      <c r="U76" s="3">
        <v>1.0406312602639483</v>
      </c>
      <c r="V76" s="3">
        <v>2.658471865146363</v>
      </c>
      <c r="W76" s="38">
        <v>4.0053191509725004</v>
      </c>
    </row>
    <row r="77" spans="1:23" x14ac:dyDescent="0.2">
      <c r="A77" s="44" t="s">
        <v>56</v>
      </c>
      <c r="B77" s="2">
        <v>200</v>
      </c>
      <c r="C77" s="2">
        <v>450</v>
      </c>
      <c r="D77" s="2">
        <v>20</v>
      </c>
      <c r="E77" s="2">
        <v>4</v>
      </c>
      <c r="F77" s="3">
        <v>23.954120793926581</v>
      </c>
      <c r="G77" s="3">
        <v>1.9427102059470762</v>
      </c>
      <c r="H77" s="37">
        <v>8.1101294539670118E-2</v>
      </c>
      <c r="I77" s="37">
        <v>0.51363857721644601</v>
      </c>
      <c r="J77" s="37">
        <v>0.6443872996554596</v>
      </c>
      <c r="K77" s="3">
        <v>4.081096086690458</v>
      </c>
      <c r="L77" s="37">
        <v>0.23</v>
      </c>
      <c r="M77" s="37">
        <v>0.4625977866192697</v>
      </c>
      <c r="N77" s="2">
        <v>1</v>
      </c>
      <c r="O77" s="3">
        <v>2.4980249768731024</v>
      </c>
      <c r="P77" s="3">
        <v>2.4980249768731024</v>
      </c>
      <c r="Q77" s="2">
        <v>0</v>
      </c>
      <c r="R77" s="2"/>
      <c r="S77" s="2"/>
      <c r="T77" s="3">
        <v>6.13503483861364</v>
      </c>
      <c r="U77" s="3">
        <v>2.9138334710088358</v>
      </c>
      <c r="V77" s="3">
        <v>6.66422811848782</v>
      </c>
      <c r="W77" s="38">
        <v>3.6040327782247901</v>
      </c>
    </row>
    <row r="78" spans="1:23" ht="17" thickBot="1" x14ac:dyDescent="0.25">
      <c r="A78" s="45" t="s">
        <v>57</v>
      </c>
      <c r="B78" s="39">
        <v>200</v>
      </c>
      <c r="C78" s="39">
        <v>450</v>
      </c>
      <c r="D78" s="39">
        <v>30</v>
      </c>
      <c r="E78" s="39">
        <v>4</v>
      </c>
      <c r="F78" s="40">
        <v>30.087399012632257</v>
      </c>
      <c r="G78" s="40">
        <v>0.99705595209864728</v>
      </c>
      <c r="H78" s="41">
        <v>3.3138655544137641E-2</v>
      </c>
      <c r="I78" s="41">
        <v>0.54592769515390915</v>
      </c>
      <c r="J78" s="41">
        <v>0.64347112219025648</v>
      </c>
      <c r="K78" s="40">
        <v>10.600572077148451</v>
      </c>
      <c r="L78" s="41">
        <v>-0.13</v>
      </c>
      <c r="M78" s="41">
        <v>0.53920011221889497</v>
      </c>
      <c r="N78" s="39">
        <v>1</v>
      </c>
      <c r="O78" s="40">
        <v>4.039945783031099</v>
      </c>
      <c r="P78" s="40">
        <v>4.039945783031099</v>
      </c>
      <c r="Q78" s="39">
        <v>0</v>
      </c>
      <c r="R78" s="39"/>
      <c r="S78" s="39"/>
      <c r="T78" s="40">
        <v>3.9509245689781336</v>
      </c>
      <c r="U78" s="40">
        <v>1.6570398778453173</v>
      </c>
      <c r="V78" s="40">
        <v>3.5379886319358804</v>
      </c>
      <c r="W78" s="42">
        <v>1.38485201047769</v>
      </c>
    </row>
    <row r="80" spans="1:23" x14ac:dyDescent="0.2">
      <c r="A80" s="25" t="s">
        <v>97</v>
      </c>
      <c r="B80" s="25" t="s">
        <v>98</v>
      </c>
    </row>
    <row r="81" spans="1:6" x14ac:dyDescent="0.2">
      <c r="A81" s="25" t="s">
        <v>1</v>
      </c>
      <c r="B81" s="25" t="s">
        <v>118</v>
      </c>
    </row>
    <row r="82" spans="1:6" x14ac:dyDescent="0.2">
      <c r="A82" s="25" t="s">
        <v>2</v>
      </c>
      <c r="B82" s="25" t="s">
        <v>99</v>
      </c>
      <c r="F82" s="30"/>
    </row>
    <row r="83" spans="1:6" x14ac:dyDescent="0.2">
      <c r="A83" s="25" t="s">
        <v>100</v>
      </c>
      <c r="B83" s="25" t="s">
        <v>119</v>
      </c>
    </row>
    <row r="84" spans="1:6" x14ac:dyDescent="0.2">
      <c r="A84" s="25" t="s">
        <v>5</v>
      </c>
      <c r="B84" s="25" t="s">
        <v>101</v>
      </c>
    </row>
    <row r="85" spans="1:6" x14ac:dyDescent="0.2">
      <c r="A85" s="25" t="s">
        <v>6</v>
      </c>
      <c r="B85" s="25" t="s">
        <v>102</v>
      </c>
    </row>
    <row r="86" spans="1:6" x14ac:dyDescent="0.2">
      <c r="A86" s="25" t="s">
        <v>7</v>
      </c>
      <c r="B86" s="25" t="s">
        <v>103</v>
      </c>
    </row>
    <row r="87" spans="1:6" x14ac:dyDescent="0.2">
      <c r="A87" s="25" t="s">
        <v>8</v>
      </c>
      <c r="B87" s="25" t="s">
        <v>104</v>
      </c>
    </row>
    <row r="88" spans="1:6" x14ac:dyDescent="0.2">
      <c r="A88" s="25" t="s">
        <v>149</v>
      </c>
      <c r="B88" s="25" t="s">
        <v>150</v>
      </c>
    </row>
    <row r="89" spans="1:6" x14ac:dyDescent="0.2">
      <c r="A89" s="25" t="s">
        <v>9</v>
      </c>
      <c r="B89" s="25" t="s">
        <v>105</v>
      </c>
    </row>
    <row r="90" spans="1:6" x14ac:dyDescent="0.2">
      <c r="A90" s="25" t="s">
        <v>10</v>
      </c>
      <c r="B90" s="25" t="s">
        <v>106</v>
      </c>
      <c r="F90" s="30"/>
    </row>
    <row r="91" spans="1:6" x14ac:dyDescent="0.2">
      <c r="A91" s="25" t="s">
        <v>11</v>
      </c>
      <c r="B91" s="25" t="s">
        <v>107</v>
      </c>
    </row>
    <row r="92" spans="1:6" x14ac:dyDescent="0.2">
      <c r="A92" s="25" t="s">
        <v>12</v>
      </c>
      <c r="B92" s="25" t="s">
        <v>108</v>
      </c>
    </row>
    <row r="93" spans="1:6" x14ac:dyDescent="0.2">
      <c r="A93" s="25" t="s">
        <v>109</v>
      </c>
      <c r="B93" s="25" t="s">
        <v>110</v>
      </c>
    </row>
    <row r="94" spans="1:6" x14ac:dyDescent="0.2">
      <c r="A94" s="25" t="s">
        <v>111</v>
      </c>
      <c r="B94" s="25" t="s">
        <v>112</v>
      </c>
    </row>
    <row r="95" spans="1:6" x14ac:dyDescent="0.2">
      <c r="A95" s="25" t="s">
        <v>113</v>
      </c>
      <c r="B95" s="25" t="s">
        <v>144</v>
      </c>
    </row>
    <row r="96" spans="1:6" x14ac:dyDescent="0.2">
      <c r="A96" s="25" t="s">
        <v>114</v>
      </c>
      <c r="B96" s="25" t="s">
        <v>115</v>
      </c>
    </row>
    <row r="97" spans="1:2" x14ac:dyDescent="0.2">
      <c r="A97" s="25" t="s">
        <v>13</v>
      </c>
      <c r="B97" s="25" t="s">
        <v>152</v>
      </c>
    </row>
    <row r="98" spans="1:2" x14ac:dyDescent="0.2">
      <c r="A98" s="25" t="s">
        <v>14</v>
      </c>
      <c r="B98" s="25" t="s">
        <v>153</v>
      </c>
    </row>
    <row r="99" spans="1:2" x14ac:dyDescent="0.2">
      <c r="A99" s="25" t="s">
        <v>151</v>
      </c>
      <c r="B99" s="25" t="s">
        <v>154</v>
      </c>
    </row>
  </sheetData>
  <phoneticPr fontId="0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zoomScale="185" zoomScaleNormal="185" zoomScalePageLayoutView="155" workbookViewId="0"/>
  </sheetViews>
  <sheetFormatPr baseColWidth="10" defaultRowHeight="13" x14ac:dyDescent="0.15"/>
  <cols>
    <col min="1" max="1" width="5.6640625" bestFit="1" customWidth="1"/>
    <col min="2" max="3" width="6.6640625" bestFit="1" customWidth="1"/>
    <col min="4" max="4" width="5.1640625" bestFit="1" customWidth="1"/>
    <col min="5" max="5" width="5.1640625" customWidth="1"/>
    <col min="6" max="6" width="5.6640625" bestFit="1" customWidth="1"/>
    <col min="7" max="7" width="5.1640625" bestFit="1" customWidth="1"/>
    <col min="8" max="8" width="6.6640625" bestFit="1" customWidth="1"/>
    <col min="9" max="9" width="4.1640625" bestFit="1" customWidth="1"/>
    <col min="10" max="10" width="4.1640625" customWidth="1"/>
    <col min="11" max="11" width="3.83203125" customWidth="1"/>
    <col min="12" max="12" width="8.6640625" customWidth="1"/>
    <col min="13" max="13" width="5.6640625" bestFit="1" customWidth="1"/>
    <col min="14" max="14" width="7" bestFit="1" customWidth="1"/>
    <col min="15" max="15" width="7" customWidth="1"/>
    <col min="16" max="16" width="5.6640625" customWidth="1"/>
    <col min="17" max="17" width="6.83203125" bestFit="1" customWidth="1"/>
    <col min="18" max="18" width="6" bestFit="1" customWidth="1"/>
    <col min="19" max="19" width="8" bestFit="1" customWidth="1"/>
    <col min="20" max="259" width="8.83203125" customWidth="1"/>
  </cols>
  <sheetData>
    <row r="1" spans="1:19" x14ac:dyDescent="0.15">
      <c r="A1" s="24" t="s">
        <v>94</v>
      </c>
    </row>
    <row r="2" spans="1:19" x14ac:dyDescent="0.15">
      <c r="A2" s="24" t="s">
        <v>95</v>
      </c>
    </row>
    <row r="3" spans="1:19" ht="14" thickBot="1" x14ac:dyDescent="0.2"/>
    <row r="4" spans="1:19" x14ac:dyDescent="0.15">
      <c r="A4" s="18" t="s">
        <v>60</v>
      </c>
      <c r="B4" s="7" t="s">
        <v>61</v>
      </c>
      <c r="C4" s="7" t="s">
        <v>62</v>
      </c>
      <c r="D4" s="7" t="s">
        <v>63</v>
      </c>
      <c r="E4" s="7" t="s">
        <v>92</v>
      </c>
      <c r="F4" s="7" t="s">
        <v>67</v>
      </c>
      <c r="G4" s="7" t="s">
        <v>68</v>
      </c>
      <c r="H4" s="22" t="s">
        <v>90</v>
      </c>
      <c r="I4" s="7" t="s">
        <v>69</v>
      </c>
      <c r="J4" s="22" t="s">
        <v>148</v>
      </c>
      <c r="K4" s="7" t="s">
        <v>91</v>
      </c>
      <c r="L4" s="22" t="s">
        <v>146</v>
      </c>
      <c r="M4" s="7" t="s">
        <v>3</v>
      </c>
      <c r="N4" s="7" t="s">
        <v>70</v>
      </c>
      <c r="O4" s="22" t="s">
        <v>5</v>
      </c>
      <c r="P4" s="7" t="s">
        <v>71</v>
      </c>
      <c r="Q4" s="7" t="s">
        <v>81</v>
      </c>
      <c r="R4" s="19" t="s">
        <v>79</v>
      </c>
      <c r="S4" s="4" t="s">
        <v>82</v>
      </c>
    </row>
    <row r="5" spans="1:19" ht="14" thickBot="1" x14ac:dyDescent="0.2">
      <c r="A5" s="16"/>
      <c r="B5" s="8" t="s">
        <v>64</v>
      </c>
      <c r="C5" s="8" t="s">
        <v>65</v>
      </c>
      <c r="D5" s="8" t="s">
        <v>66</v>
      </c>
      <c r="E5" s="8"/>
      <c r="F5" s="8" t="s">
        <v>93</v>
      </c>
      <c r="G5" s="8" t="s">
        <v>93</v>
      </c>
      <c r="H5" s="8"/>
      <c r="I5" s="8" t="s">
        <v>93</v>
      </c>
      <c r="J5" s="8"/>
      <c r="K5" s="8"/>
      <c r="L5" s="8"/>
      <c r="M5" s="8"/>
      <c r="N5" s="8"/>
      <c r="O5" s="51" t="s">
        <v>147</v>
      </c>
      <c r="P5" s="8" t="s">
        <v>80</v>
      </c>
      <c r="Q5" s="8" t="s">
        <v>80</v>
      </c>
      <c r="R5" s="8" t="s">
        <v>80</v>
      </c>
      <c r="S5" s="57" t="s">
        <v>80</v>
      </c>
    </row>
    <row r="6" spans="1:19" x14ac:dyDescent="0.15">
      <c r="A6" s="17" t="s">
        <v>72</v>
      </c>
      <c r="B6" s="9">
        <v>39.411886424242397</v>
      </c>
      <c r="C6" s="9">
        <v>12.132267272727301</v>
      </c>
      <c r="D6" s="10">
        <v>2822.2727272727302</v>
      </c>
      <c r="E6" s="10">
        <v>8</v>
      </c>
      <c r="F6" s="11">
        <v>23.518605680919197</v>
      </c>
      <c r="G6" s="11">
        <v>14.1449940207058</v>
      </c>
      <c r="H6" s="11">
        <v>74.7</v>
      </c>
      <c r="I6" s="13">
        <v>6.5</v>
      </c>
      <c r="J6" s="58" t="s">
        <v>59</v>
      </c>
      <c r="K6" s="13">
        <v>7</v>
      </c>
      <c r="L6" s="13">
        <v>9</v>
      </c>
      <c r="M6" s="15">
        <v>22.8608834048188</v>
      </c>
      <c r="N6" s="15">
        <v>3.0090295609920199</v>
      </c>
      <c r="O6" s="15">
        <f>N6/M6*100</f>
        <v>13.16235032438752</v>
      </c>
      <c r="P6" s="55">
        <v>57.7867969901246</v>
      </c>
      <c r="Q6" s="15">
        <f>P6*O6/100</f>
        <v>7.6061006610828228</v>
      </c>
      <c r="R6" s="20">
        <v>58.1300327552064</v>
      </c>
      <c r="S6" s="5">
        <f>R6*O6/100</f>
        <v>7.6512785549214808</v>
      </c>
    </row>
    <row r="7" spans="1:19" x14ac:dyDescent="0.15">
      <c r="A7" s="17" t="s">
        <v>73</v>
      </c>
      <c r="B7" s="9">
        <v>39.401722045454498</v>
      </c>
      <c r="C7" s="9">
        <v>12.123309515151499</v>
      </c>
      <c r="D7" s="10">
        <v>2989.2</v>
      </c>
      <c r="E7" s="10">
        <v>8</v>
      </c>
      <c r="F7" s="11">
        <v>349.16393570274874</v>
      </c>
      <c r="G7" s="11">
        <v>29.4434847652788</v>
      </c>
      <c r="H7" s="11">
        <v>1053</v>
      </c>
      <c r="I7" s="13">
        <v>1.7</v>
      </c>
      <c r="J7" s="58" t="s">
        <v>59</v>
      </c>
      <c r="K7" s="13">
        <v>7</v>
      </c>
      <c r="L7" s="13">
        <v>12</v>
      </c>
      <c r="M7" s="15">
        <v>33.838989158461899</v>
      </c>
      <c r="N7" s="15">
        <v>1.91207646980577</v>
      </c>
      <c r="O7" s="15">
        <f t="shared" ref="O7:O18" si="0">N7/M7*100</f>
        <v>5.6505129655376516</v>
      </c>
      <c r="P7" s="15">
        <v>79.204727867926096</v>
      </c>
      <c r="Q7" s="15">
        <f t="shared" ref="Q7:Q18" si="1">P7*O7/100</f>
        <v>4.4754734174959774</v>
      </c>
      <c r="R7" s="20">
        <v>86.047015006742896</v>
      </c>
      <c r="S7" s="5">
        <f t="shared" ref="S7:S18" si="2">R7*O7/100</f>
        <v>4.8620977394141365</v>
      </c>
    </row>
    <row r="8" spans="1:19" s="24" customFormat="1" x14ac:dyDescent="0.15">
      <c r="A8" s="59" t="s">
        <v>73</v>
      </c>
      <c r="B8" s="60">
        <v>39.401722045454498</v>
      </c>
      <c r="C8" s="60">
        <v>12.123309515151499</v>
      </c>
      <c r="D8" s="61">
        <v>2989.2</v>
      </c>
      <c r="E8" s="61">
        <v>8</v>
      </c>
      <c r="F8" s="62">
        <v>349.16393570274874</v>
      </c>
      <c r="G8" s="62">
        <v>29.4434847652788</v>
      </c>
      <c r="H8" s="62">
        <v>1053</v>
      </c>
      <c r="I8" s="63">
        <v>1.7</v>
      </c>
      <c r="J8" s="63" t="s">
        <v>58</v>
      </c>
      <c r="K8" s="63">
        <v>6</v>
      </c>
      <c r="L8" s="63">
        <v>8</v>
      </c>
      <c r="M8" s="64">
        <v>34.261632580644303</v>
      </c>
      <c r="N8" s="64">
        <v>1.5559710101925199</v>
      </c>
      <c r="O8" s="64">
        <f t="shared" si="0"/>
        <v>4.541438609296006</v>
      </c>
      <c r="P8" s="64">
        <v>80.193981922838006</v>
      </c>
      <c r="Q8" s="64">
        <f t="shared" si="1"/>
        <v>3.641960457375625</v>
      </c>
      <c r="R8" s="56">
        <v>87.121728105314801</v>
      </c>
      <c r="S8" s="65">
        <f t="shared" si="2"/>
        <v>3.9565797972606562</v>
      </c>
    </row>
    <row r="9" spans="1:19" x14ac:dyDescent="0.15">
      <c r="A9" s="17" t="s">
        <v>74</v>
      </c>
      <c r="B9" s="9">
        <v>39.401631999999999</v>
      </c>
      <c r="C9" s="9">
        <v>12.1229793787879</v>
      </c>
      <c r="D9" s="10">
        <v>2999.1454545454499</v>
      </c>
      <c r="E9" s="10">
        <v>8</v>
      </c>
      <c r="F9" s="11">
        <v>6.6145365254949073</v>
      </c>
      <c r="G9" s="11">
        <v>29.190641131627821</v>
      </c>
      <c r="H9" s="11">
        <v>604.1</v>
      </c>
      <c r="I9" s="13">
        <v>2.2999999999999998</v>
      </c>
      <c r="J9" s="58" t="s">
        <v>59</v>
      </c>
      <c r="K9" s="13">
        <v>6</v>
      </c>
      <c r="L9" s="13">
        <v>11</v>
      </c>
      <c r="M9" s="15">
        <v>37.1619937256187</v>
      </c>
      <c r="N9" s="15">
        <v>2.8217985493215401</v>
      </c>
      <c r="O9" s="15">
        <f t="shared" si="0"/>
        <v>7.5932377852382311</v>
      </c>
      <c r="P9" s="15">
        <v>87.101213915050195</v>
      </c>
      <c r="Q9" s="15">
        <f t="shared" si="1"/>
        <v>6.6138022863987711</v>
      </c>
      <c r="R9" s="20">
        <v>94.496872138072504</v>
      </c>
      <c r="S9" s="5">
        <f t="shared" si="2"/>
        <v>7.1753722010563799</v>
      </c>
    </row>
    <row r="10" spans="1:19" s="24" customFormat="1" x14ac:dyDescent="0.15">
      <c r="A10" s="59" t="s">
        <v>74</v>
      </c>
      <c r="B10" s="60">
        <v>39.401631999999999</v>
      </c>
      <c r="C10" s="60">
        <v>12.1229793787879</v>
      </c>
      <c r="D10" s="61">
        <v>2999.1454545454499</v>
      </c>
      <c r="E10" s="61">
        <v>8</v>
      </c>
      <c r="F10" s="62">
        <v>6.6145365254949073</v>
      </c>
      <c r="G10" s="62">
        <v>29.190641131627821</v>
      </c>
      <c r="H10" s="62">
        <v>604.1</v>
      </c>
      <c r="I10" s="63">
        <v>2.2999999999999998</v>
      </c>
      <c r="J10" s="63" t="s">
        <v>58</v>
      </c>
      <c r="K10" s="63">
        <v>6</v>
      </c>
      <c r="L10" s="63">
        <v>9</v>
      </c>
      <c r="M10" s="64">
        <v>37.202812674805202</v>
      </c>
      <c r="N10" s="64">
        <v>3.1701022801532601</v>
      </c>
      <c r="O10" s="64">
        <f t="shared" si="0"/>
        <v>8.5211360438350496</v>
      </c>
      <c r="P10" s="64">
        <v>87.1968863929892</v>
      </c>
      <c r="Q10" s="64">
        <f t="shared" si="1"/>
        <v>7.4301653155349028</v>
      </c>
      <c r="R10" s="56">
        <v>94.600668049846604</v>
      </c>
      <c r="S10" s="65">
        <f t="shared" si="2"/>
        <v>8.0610516229042268</v>
      </c>
    </row>
    <row r="11" spans="1:19" x14ac:dyDescent="0.15">
      <c r="A11" s="17" t="s">
        <v>75</v>
      </c>
      <c r="B11" s="9">
        <v>39.392324621212097</v>
      </c>
      <c r="C11" s="9">
        <v>12.104577030303</v>
      </c>
      <c r="D11" s="10">
        <v>3386.2909090909102</v>
      </c>
      <c r="E11" s="10">
        <v>8</v>
      </c>
      <c r="F11" s="11">
        <v>346.12297598465454</v>
      </c>
      <c r="G11" s="11">
        <v>-5.9832543286141586</v>
      </c>
      <c r="H11" s="11">
        <v>614.70000000000005</v>
      </c>
      <c r="I11" s="13">
        <v>2.2000000000000002</v>
      </c>
      <c r="J11" s="58" t="s">
        <v>59</v>
      </c>
      <c r="K11" s="13">
        <v>8</v>
      </c>
      <c r="L11" s="13">
        <v>16</v>
      </c>
      <c r="M11" s="15">
        <v>26.189422195697599</v>
      </c>
      <c r="N11" s="15">
        <v>3.7292192591224298</v>
      </c>
      <c r="O11" s="15">
        <f t="shared" si="0"/>
        <v>14.239410214002607</v>
      </c>
      <c r="P11" s="15">
        <v>67.446894120539</v>
      </c>
      <c r="Q11" s="15">
        <f t="shared" si="1"/>
        <v>9.6040399304275539</v>
      </c>
      <c r="R11" s="20">
        <v>66.598746962783196</v>
      </c>
      <c r="S11" s="5">
        <f t="shared" si="2"/>
        <v>9.4832687774163009</v>
      </c>
    </row>
    <row r="12" spans="1:19" x14ac:dyDescent="0.15">
      <c r="A12" s="46" t="s">
        <v>75</v>
      </c>
      <c r="B12" s="47">
        <v>39.392324621212097</v>
      </c>
      <c r="C12" s="47">
        <v>12.104577030303</v>
      </c>
      <c r="D12" s="48">
        <v>3386.2909090909102</v>
      </c>
      <c r="E12" s="48">
        <v>8</v>
      </c>
      <c r="F12" s="49">
        <v>346.12297598465454</v>
      </c>
      <c r="G12" s="49">
        <v>-5.9832543286141586</v>
      </c>
      <c r="H12" s="49">
        <v>614.70000000000005</v>
      </c>
      <c r="I12" s="50">
        <v>2.2000000000000002</v>
      </c>
      <c r="J12" s="50" t="s">
        <v>58</v>
      </c>
      <c r="K12" s="12">
        <v>7</v>
      </c>
      <c r="L12" s="12">
        <v>11</v>
      </c>
      <c r="M12" s="14">
        <v>25.2039268371791</v>
      </c>
      <c r="N12" s="14">
        <v>2.6673686794743499</v>
      </c>
      <c r="O12" s="14">
        <f t="shared" si="0"/>
        <v>10.583147208393061</v>
      </c>
      <c r="P12" s="14">
        <v>64.908899940843099</v>
      </c>
      <c r="Q12" s="14">
        <f t="shared" si="1"/>
        <v>6.8694044320879826</v>
      </c>
      <c r="R12" s="21">
        <v>64.092668152623204</v>
      </c>
      <c r="S12" s="6">
        <f t="shared" si="2"/>
        <v>6.7830214203789714</v>
      </c>
    </row>
    <row r="13" spans="1:19" x14ac:dyDescent="0.15">
      <c r="A13" s="17" t="s">
        <v>76</v>
      </c>
      <c r="B13" s="9">
        <v>39.390163454545501</v>
      </c>
      <c r="C13" s="9">
        <v>12.1039086515152</v>
      </c>
      <c r="D13" s="10">
        <v>3422.8090909090897</v>
      </c>
      <c r="E13" s="10">
        <v>8</v>
      </c>
      <c r="F13" s="11">
        <v>5.7330533214067403</v>
      </c>
      <c r="G13" s="11">
        <v>-41.195959059108468</v>
      </c>
      <c r="H13" s="11">
        <v>56.2</v>
      </c>
      <c r="I13" s="13">
        <v>7.4</v>
      </c>
      <c r="J13" s="58" t="s">
        <v>59</v>
      </c>
      <c r="K13" s="13">
        <v>5</v>
      </c>
      <c r="L13" s="13">
        <v>10</v>
      </c>
      <c r="M13" s="15">
        <v>23.194939796851799</v>
      </c>
      <c r="N13" s="15">
        <v>1.8062654937034099</v>
      </c>
      <c r="O13" s="15">
        <f t="shared" si="0"/>
        <v>7.787325638795453</v>
      </c>
      <c r="P13" s="15">
        <v>49.264943930645998</v>
      </c>
      <c r="Q13" s="15">
        <f t="shared" si="1"/>
        <v>3.8364216096494004</v>
      </c>
      <c r="R13" s="20">
        <v>58.984050970391799</v>
      </c>
      <c r="S13" s="5">
        <f t="shared" si="2"/>
        <v>4.5932801240174994</v>
      </c>
    </row>
    <row r="14" spans="1:19" x14ac:dyDescent="0.15">
      <c r="A14" s="46" t="s">
        <v>76</v>
      </c>
      <c r="B14" s="47">
        <v>39.390163454545501</v>
      </c>
      <c r="C14" s="47">
        <v>12.1039086515152</v>
      </c>
      <c r="D14" s="48">
        <v>3422.8090909090897</v>
      </c>
      <c r="E14" s="48">
        <v>8</v>
      </c>
      <c r="F14" s="49">
        <v>5.7330533214067403</v>
      </c>
      <c r="G14" s="49">
        <v>-41.195959059108468</v>
      </c>
      <c r="H14" s="49">
        <v>56.2</v>
      </c>
      <c r="I14" s="50">
        <v>7.4</v>
      </c>
      <c r="J14" s="50" t="s">
        <v>58</v>
      </c>
      <c r="K14" s="12">
        <v>5</v>
      </c>
      <c r="L14" s="12">
        <v>7</v>
      </c>
      <c r="M14" s="14">
        <v>23.097854353627199</v>
      </c>
      <c r="N14" s="64">
        <v>2.1193280381001398</v>
      </c>
      <c r="O14" s="14">
        <f t="shared" si="0"/>
        <v>9.1754325127057896</v>
      </c>
      <c r="P14" s="14">
        <v>49.058739087743497</v>
      </c>
      <c r="Q14" s="14">
        <f t="shared" si="1"/>
        <v>4.5013514965803205</v>
      </c>
      <c r="R14" s="21">
        <v>58.737165538405399</v>
      </c>
      <c r="S14" s="6">
        <f t="shared" si="2"/>
        <v>5.3893889838526698</v>
      </c>
    </row>
    <row r="15" spans="1:19" x14ac:dyDescent="0.15">
      <c r="A15" s="17" t="s">
        <v>77</v>
      </c>
      <c r="B15" s="9">
        <v>39.3865026818182</v>
      </c>
      <c r="C15" s="9">
        <v>12.104268818181801</v>
      </c>
      <c r="D15" s="10">
        <v>3478.0818181818195</v>
      </c>
      <c r="E15" s="10">
        <v>7</v>
      </c>
      <c r="F15" s="11">
        <v>351.47516402092793</v>
      </c>
      <c r="G15" s="11">
        <v>-5.3135016294755255</v>
      </c>
      <c r="H15" s="11">
        <v>171.7</v>
      </c>
      <c r="I15" s="13">
        <v>4.5999999999999996</v>
      </c>
      <c r="J15" s="58" t="s">
        <v>59</v>
      </c>
      <c r="K15" s="13">
        <v>7</v>
      </c>
      <c r="L15" s="13">
        <v>10</v>
      </c>
      <c r="M15" s="15">
        <v>32.9678374891893</v>
      </c>
      <c r="N15" s="15">
        <v>7.6164693886292998</v>
      </c>
      <c r="O15" s="53">
        <f t="shared" si="0"/>
        <v>23.102726683625718</v>
      </c>
      <c r="P15" s="15">
        <v>84.980490327615399</v>
      </c>
      <c r="Q15" s="15">
        <f t="shared" si="1"/>
        <v>19.632810414793976</v>
      </c>
      <c r="R15" s="20">
        <v>83.836242899404695</v>
      </c>
      <c r="S15" s="5">
        <f t="shared" si="2"/>
        <v>19.36845805887004</v>
      </c>
    </row>
    <row r="16" spans="1:19" s="66" customFormat="1" x14ac:dyDescent="0.15">
      <c r="A16" s="59" t="s">
        <v>77</v>
      </c>
      <c r="B16" s="60">
        <v>39.3865026818182</v>
      </c>
      <c r="C16" s="60">
        <v>12.104268818181801</v>
      </c>
      <c r="D16" s="61">
        <v>3478.0818181818195</v>
      </c>
      <c r="E16" s="61">
        <v>7</v>
      </c>
      <c r="F16" s="62">
        <v>351.47516402092793</v>
      </c>
      <c r="G16" s="62">
        <v>-5.3135016294755255</v>
      </c>
      <c r="H16" s="62">
        <v>171.7</v>
      </c>
      <c r="I16" s="63">
        <v>4.5999999999999996</v>
      </c>
      <c r="J16" s="63" t="s">
        <v>58</v>
      </c>
      <c r="K16" s="63">
        <v>3</v>
      </c>
      <c r="L16" s="63">
        <v>3</v>
      </c>
      <c r="M16" s="64">
        <v>33.399382129592802</v>
      </c>
      <c r="N16" s="64">
        <v>6.3173041520922402</v>
      </c>
      <c r="O16" s="52">
        <f t="shared" si="0"/>
        <v>18.914434187975377</v>
      </c>
      <c r="P16" s="64">
        <v>86.092873727095807</v>
      </c>
      <c r="Q16" s="64">
        <f t="shared" si="1"/>
        <v>16.28397994164828</v>
      </c>
      <c r="R16" s="56">
        <v>84.933648251110498</v>
      </c>
      <c r="S16" s="65">
        <f t="shared" si="2"/>
        <v>16.064719001902795</v>
      </c>
    </row>
    <row r="17" spans="1:19" x14ac:dyDescent="0.15">
      <c r="A17" s="17" t="s">
        <v>78</v>
      </c>
      <c r="B17" s="9">
        <v>39.385694545454498</v>
      </c>
      <c r="C17" s="9">
        <v>12.1040348181818</v>
      </c>
      <c r="D17" s="10">
        <v>3491.8818181818206</v>
      </c>
      <c r="E17" s="10">
        <v>8</v>
      </c>
      <c r="F17" s="11">
        <v>354.13638195900262</v>
      </c>
      <c r="G17" s="11">
        <v>11.946988174058077</v>
      </c>
      <c r="H17" s="11">
        <v>672.3</v>
      </c>
      <c r="I17" s="13">
        <v>2.1</v>
      </c>
      <c r="J17" s="58" t="s">
        <v>59</v>
      </c>
      <c r="K17" s="13">
        <v>4</v>
      </c>
      <c r="L17" s="13">
        <v>5</v>
      </c>
      <c r="M17" s="15">
        <v>24.0541716276885</v>
      </c>
      <c r="N17" s="15">
        <v>4.3828818514990999</v>
      </c>
      <c r="O17" s="53">
        <f t="shared" si="0"/>
        <v>18.220880433288382</v>
      </c>
      <c r="P17" s="15">
        <v>61.203399548215003</v>
      </c>
      <c r="Q17" s="15">
        <f t="shared" si="1"/>
        <v>11.151798252788018</v>
      </c>
      <c r="R17" s="20">
        <v>61.169052291771898</v>
      </c>
      <c r="S17" s="5">
        <f t="shared" si="2"/>
        <v>11.145539880259404</v>
      </c>
    </row>
    <row r="18" spans="1:19" s="24" customFormat="1" ht="14" thickBot="1" x14ac:dyDescent="0.2">
      <c r="A18" s="67" t="s">
        <v>78</v>
      </c>
      <c r="B18" s="68">
        <v>39.385694545454498</v>
      </c>
      <c r="C18" s="68">
        <v>12.1040348181818</v>
      </c>
      <c r="D18" s="69">
        <v>3491.8818181818206</v>
      </c>
      <c r="E18" s="69">
        <v>8</v>
      </c>
      <c r="F18" s="70">
        <v>354.13638195900262</v>
      </c>
      <c r="G18" s="70">
        <v>11.946988174058077</v>
      </c>
      <c r="H18" s="70">
        <v>672.3</v>
      </c>
      <c r="I18" s="71">
        <v>2.1</v>
      </c>
      <c r="J18" s="71" t="s">
        <v>58</v>
      </c>
      <c r="K18" s="71">
        <v>4</v>
      </c>
      <c r="L18" s="71">
        <v>4</v>
      </c>
      <c r="M18" s="72">
        <v>23.603346047656</v>
      </c>
      <c r="N18" s="72">
        <v>4.6874464606216302</v>
      </c>
      <c r="O18" s="54">
        <f t="shared" si="0"/>
        <v>19.859245596609515</v>
      </c>
      <c r="P18" s="72">
        <v>60.056319593504803</v>
      </c>
      <c r="Q18" s="72">
        <f t="shared" si="1"/>
        <v>11.92673200435884</v>
      </c>
      <c r="R18" s="73">
        <v>60.022616076619499</v>
      </c>
      <c r="S18" s="74">
        <f t="shared" si="2"/>
        <v>11.920038740165891</v>
      </c>
    </row>
    <row r="19" spans="1:19" x14ac:dyDescent="0.15">
      <c r="M19" s="1"/>
      <c r="N19" s="1"/>
      <c r="O19" s="1"/>
    </row>
    <row r="20" spans="1:19" x14ac:dyDescent="0.15">
      <c r="K20" s="23"/>
      <c r="L20" s="23"/>
      <c r="M20" s="1"/>
      <c r="N20" s="1"/>
      <c r="O20" s="1"/>
      <c r="P20" s="1"/>
      <c r="Q20" s="1"/>
      <c r="R20" s="1"/>
      <c r="S20" s="1"/>
    </row>
    <row r="21" spans="1:19" x14ac:dyDescent="0.15">
      <c r="K21" s="23"/>
      <c r="L21" s="23"/>
      <c r="M21" s="1"/>
      <c r="N21" s="1"/>
      <c r="O21" s="1"/>
      <c r="P21" s="1"/>
      <c r="Q21" s="1"/>
      <c r="R21" s="1"/>
      <c r="S21" s="1"/>
    </row>
    <row r="23" spans="1:19" x14ac:dyDescent="0.15">
      <c r="M23" s="1"/>
      <c r="P23" s="1"/>
    </row>
    <row r="24" spans="1:19" x14ac:dyDescent="0.15">
      <c r="M24" s="1"/>
      <c r="P24" s="1"/>
    </row>
  </sheetData>
  <phoneticPr fontId="0" type="noConversion"/>
  <pageMargins left="0.78740157499999996" right="0.78740157499999996" top="0.984251969" bottom="0.984251969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specimen-level</vt:lpstr>
      <vt:lpstr>flow-level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2021-01-03T09:33:27Z</dcterms:created>
  <dcterms:modified xsi:type="dcterms:W3CDTF">2022-03-02T15:55:04Z</dcterms:modified>
</cp:coreProperties>
</file>